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iepilogo di esportazione" sheetId="1" r:id="rId4"/>
    <sheet name="classi" sheetId="2" r:id="rId5"/>
    <sheet name="HTM 2" sheetId="3" r:id="rId6"/>
    <sheet name="trio - Tabella 1" sheetId="4" r:id="rId7"/>
    <sheet name="trio - Tabella 2" sheetId="5" r:id="rId8"/>
    <sheet name="HTM 3" sheetId="6" r:id="rId9"/>
    <sheet name=" SENIOR-HAND FS" sheetId="7" r:id="rId10"/>
    <sheet name="HTM 1" sheetId="8" r:id="rId11"/>
    <sheet name="HTM0" sheetId="9" r:id="rId12"/>
    <sheet name="FS 0 SABATO" sheetId="10" r:id="rId13"/>
    <sheet name="FS 1 SABATO" sheetId="11" r:id="rId14"/>
    <sheet name="FS 3" sheetId="12" r:id="rId15"/>
    <sheet name="FS 2" sheetId="13" r:id="rId16"/>
  </sheets>
</workbook>
</file>

<file path=xl/sharedStrings.xml><?xml version="1.0" encoding="utf-8"?>
<sst xmlns="http://schemas.openxmlformats.org/spreadsheetml/2006/main" uniqueCount="247">
  <si>
    <t>Questo documento è stato esportato da Numbers. Tutte le tabelle sono state convertite in un foglio di lavoro di Excel. Tutti gli altri oggetti di ciascun foglio di Numbers sono stati collocati in fogli di lavoro separati. Nota che i calcoli delle formule potrebbero differire in Excel.</t>
  </si>
  <si>
    <t>Nome del foglio di Numbers</t>
  </si>
  <si>
    <t>Nome della tabella di Numbers</t>
  </si>
  <si>
    <t>Nome foglio di lavoro Excel</t>
  </si>
  <si>
    <t>classi</t>
  </si>
  <si>
    <t>Tabella 1</t>
  </si>
  <si>
    <t>1 GARA FREEDOM DOGS LIFE</t>
  </si>
  <si>
    <t>Ordine di partenza</t>
  </si>
  <si>
    <t>Start Nr.</t>
  </si>
  <si>
    <t>Nome</t>
  </si>
  <si>
    <t>Cognome</t>
  </si>
  <si>
    <t>Cane</t>
  </si>
  <si>
    <t>HTM 1</t>
  </si>
  <si>
    <t>Sabato</t>
  </si>
  <si>
    <t>Silvia</t>
  </si>
  <si>
    <t>Terranova</t>
  </si>
  <si>
    <t xml:space="preserve">Artù’ </t>
  </si>
  <si>
    <t xml:space="preserve">Sandra </t>
  </si>
  <si>
    <t xml:space="preserve">Scarfogliero </t>
  </si>
  <si>
    <t>Zip</t>
  </si>
  <si>
    <t>Melissa</t>
  </si>
  <si>
    <t>Munoz</t>
  </si>
  <si>
    <t>Krystal</t>
  </si>
  <si>
    <t xml:space="preserve">ANNA </t>
  </si>
  <si>
    <t>MIELE</t>
  </si>
  <si>
    <t>LAXA</t>
  </si>
  <si>
    <t>-</t>
  </si>
  <si>
    <t>HTM 2</t>
  </si>
  <si>
    <t>SABATO</t>
  </si>
  <si>
    <t xml:space="preserve">LILIANA </t>
  </si>
  <si>
    <t>FERRARI BRUNO</t>
  </si>
  <si>
    <t>DUCA RADAMES</t>
  </si>
  <si>
    <t>SILVIA</t>
  </si>
  <si>
    <t>TERRANOVA</t>
  </si>
  <si>
    <t>MAGO’</t>
  </si>
  <si>
    <t>HTM 3</t>
  </si>
  <si>
    <t>sabato</t>
  </si>
  <si>
    <t>ROBERTO</t>
  </si>
  <si>
    <t>AMERIO</t>
  </si>
  <si>
    <t>NANO</t>
  </si>
  <si>
    <t>CHIARA</t>
  </si>
  <si>
    <t>MECCOLI</t>
  </si>
  <si>
    <t>ERMIONE</t>
  </si>
  <si>
    <t>senior htm</t>
  </si>
  <si>
    <t>HTM Junior</t>
  </si>
  <si>
    <t>FS 1</t>
  </si>
  <si>
    <t>NEBBIA</t>
  </si>
  <si>
    <t xml:space="preserve">Vittoria </t>
  </si>
  <si>
    <t xml:space="preserve">Caloiaro </t>
  </si>
  <si>
    <t>ZACK</t>
  </si>
  <si>
    <t>ARTU'</t>
  </si>
  <si>
    <t xml:space="preserve">MICHELA </t>
  </si>
  <si>
    <t>BUGNI</t>
  </si>
  <si>
    <t>ALSLAN</t>
  </si>
  <si>
    <t xml:space="preserve">DAN </t>
  </si>
  <si>
    <t>DARAGIU</t>
  </si>
  <si>
    <t>GIADA</t>
  </si>
  <si>
    <t>SABRINA</t>
  </si>
  <si>
    <t>RICCARDI</t>
  </si>
  <si>
    <t>BLUE</t>
  </si>
  <si>
    <t>SENIOR/HAND</t>
  </si>
  <si>
    <t>FS</t>
  </si>
  <si>
    <t>MARINA</t>
  </si>
  <si>
    <t>SAMSONOVA</t>
  </si>
  <si>
    <t>BIBI</t>
  </si>
  <si>
    <t>ROSALBA</t>
  </si>
  <si>
    <t>REGIS</t>
  </si>
  <si>
    <t>MAYA</t>
  </si>
  <si>
    <t>FS 2</t>
  </si>
  <si>
    <t>DAN</t>
  </si>
  <si>
    <t>REYNA</t>
  </si>
  <si>
    <t xml:space="preserve">Cane </t>
  </si>
  <si>
    <t>FS 0</t>
  </si>
  <si>
    <t>Sara</t>
  </si>
  <si>
    <t>Tonti</t>
  </si>
  <si>
    <t>AKIRA</t>
  </si>
  <si>
    <t>Davide</t>
  </si>
  <si>
    <t>Rossetto</t>
  </si>
  <si>
    <t xml:space="preserve">Genepì </t>
  </si>
  <si>
    <t>OEC</t>
  </si>
  <si>
    <t>FS 3</t>
  </si>
  <si>
    <t>con</t>
  </si>
  <si>
    <t>X</t>
  </si>
  <si>
    <t>DAVIDE</t>
  </si>
  <si>
    <t>ALBORALETTI</t>
  </si>
  <si>
    <t>ARYA</t>
  </si>
  <si>
    <t>Stefania</t>
  </si>
  <si>
    <t>Gaspari</t>
  </si>
  <si>
    <t>Goccia</t>
  </si>
  <si>
    <t>marina</t>
  </si>
  <si>
    <t>samsonova</t>
  </si>
  <si>
    <t>Zar</t>
  </si>
  <si>
    <t>HTM 0</t>
  </si>
  <si>
    <t>AUREUS</t>
  </si>
  <si>
    <t>Starter 1 (nome)</t>
  </si>
  <si>
    <t>Starter 2 (nome)</t>
  </si>
  <si>
    <t>Cane 1</t>
  </si>
  <si>
    <t>Cane 2</t>
  </si>
  <si>
    <t>Quartetto</t>
  </si>
  <si>
    <t>Trio</t>
  </si>
  <si>
    <t>LILIANA</t>
  </si>
  <si>
    <t>FERRARI</t>
  </si>
  <si>
    <t>DUCA</t>
  </si>
  <si>
    <t>DEA EBE</t>
  </si>
  <si>
    <t>FS Junior</t>
  </si>
  <si>
    <r>
      <rPr>
        <b val="1"/>
        <sz val="10"/>
        <color indexed="8"/>
        <rFont val="Cambria"/>
      </rPr>
      <t>1 GARA FREEDOM DOGS LIFE</t>
    </r>
  </si>
  <si>
    <t>Artistic</t>
  </si>
  <si>
    <t>Tecnic</t>
  </si>
  <si>
    <t>Penalty</t>
  </si>
  <si>
    <t>Teamwork</t>
  </si>
  <si>
    <t>Dynamics</t>
  </si>
  <si>
    <t>Concept</t>
  </si>
  <si>
    <t>Choreography</t>
  </si>
  <si>
    <t>Flow</t>
  </si>
  <si>
    <t>Execution</t>
  </si>
  <si>
    <t>Content</t>
  </si>
  <si>
    <t>Difficulty</t>
  </si>
  <si>
    <t>Somma Artistica/Tecnica</t>
  </si>
  <si>
    <t>Vocalisation</t>
  </si>
  <si>
    <t>Health of dog</t>
  </si>
  <si>
    <t>Improper use of props</t>
  </si>
  <si>
    <t>Time</t>
  </si>
  <si>
    <t>Misconduct in the ring</t>
  </si>
  <si>
    <t>Actives touching during routine</t>
  </si>
  <si>
    <t>Leaving the ring</t>
  </si>
  <si>
    <t>Use of training aids</t>
  </si>
  <si>
    <t>Too many props</t>
  </si>
  <si>
    <t>Soiling in the ring</t>
  </si>
  <si>
    <t>Unfair treatment of the dog</t>
  </si>
  <si>
    <t>Help from outside</t>
  </si>
  <si>
    <t>Abbruch</t>
  </si>
  <si>
    <t>Penalty for judge</t>
  </si>
  <si>
    <t>Total penalty</t>
  </si>
  <si>
    <t>Point</t>
  </si>
  <si>
    <t>Position</t>
  </si>
  <si>
    <t>Hilfspunkte Teamwork</t>
  </si>
  <si>
    <t>Posizione</t>
  </si>
  <si>
    <t>Fluidità</t>
  </si>
  <si>
    <t>Hilfspunkte Teamwork e Fluidità</t>
  </si>
  <si>
    <t>Dinamicità</t>
  </si>
  <si>
    <t>Hilfspunkte Teamwork, Fluidità e Dinamicità</t>
  </si>
  <si>
    <t>Esecuzione</t>
  </si>
  <si>
    <t>Hilfspunkte Teamwork, Fluidità, Dinamicità e Esecuzione</t>
  </si>
  <si>
    <t>Classifica finale</t>
  </si>
  <si>
    <t>Classifica T F  D E e Dis/Abbruch (fortlaufende Platzierung)</t>
  </si>
  <si>
    <t>Dis/Abbruch</t>
  </si>
  <si>
    <r>
      <rPr>
        <b val="1"/>
        <sz val="10"/>
        <color indexed="8"/>
        <rFont val="Cambria"/>
      </rPr>
      <t>SILVIA</t>
    </r>
  </si>
  <si>
    <r>
      <rPr>
        <b val="1"/>
        <sz val="10"/>
        <color indexed="8"/>
        <rFont val="Cambria"/>
      </rPr>
      <t>TERRANOVA</t>
    </r>
  </si>
  <si>
    <r>
      <rPr>
        <b val="1"/>
        <sz val="10"/>
        <color indexed="8"/>
        <rFont val="Cambria"/>
      </rPr>
      <t>MAGO’</t>
    </r>
  </si>
  <si>
    <t>Total artistic/technic</t>
  </si>
  <si>
    <t xml:space="preserve">Misconduct in the ring </t>
  </si>
  <si>
    <t xml:space="preserve">Active touching </t>
  </si>
  <si>
    <t>x Disqualification</t>
  </si>
  <si>
    <t>Somma penalty</t>
  </si>
  <si>
    <r>
      <rPr>
        <b val="1"/>
        <sz val="10"/>
        <color indexed="8"/>
        <rFont val="Cambria"/>
      </rPr>
      <t>LILIANA</t>
    </r>
  </si>
  <si>
    <r>
      <rPr>
        <b val="1"/>
        <sz val="10"/>
        <color indexed="8"/>
        <rFont val="Cambria"/>
      </rPr>
      <t>FERRARI BRUNO</t>
    </r>
  </si>
  <si>
    <r>
      <rPr>
        <b val="1"/>
        <sz val="10"/>
        <color indexed="8"/>
        <rFont val="Cambria"/>
      </rPr>
      <t>DUCA</t>
    </r>
  </si>
  <si>
    <r>
      <rPr>
        <b val="1"/>
        <i val="1"/>
        <sz val="10"/>
        <color indexed="8"/>
        <rFont val="Cambria"/>
      </rPr>
      <t>-</t>
    </r>
  </si>
  <si>
    <t>trio</t>
  </si>
  <si>
    <t>trio - Tabella 1</t>
  </si>
  <si>
    <t>liliana ferrari bruno</t>
  </si>
  <si>
    <t>duca/dea ebe</t>
  </si>
  <si>
    <t>Tabella 2</t>
  </si>
  <si>
    <t>trio - Tabella 2</t>
  </si>
  <si>
    <r>
      <rPr>
        <b val="1"/>
        <sz val="10"/>
        <color indexed="8"/>
        <rFont val="Cambria"/>
      </rPr>
      <t>ROBERTO</t>
    </r>
  </si>
  <si>
    <r>
      <rPr>
        <b val="1"/>
        <sz val="10"/>
        <color indexed="8"/>
        <rFont val="Cambria"/>
      </rPr>
      <t>AMERIO</t>
    </r>
  </si>
  <si>
    <r>
      <rPr>
        <b val="1"/>
        <sz val="10"/>
        <color indexed="8"/>
        <rFont val="Cambria"/>
      </rPr>
      <t>NANO</t>
    </r>
  </si>
  <si>
    <r>
      <rPr>
        <b val="1"/>
        <sz val="10"/>
        <color indexed="8"/>
        <rFont val="Cambria"/>
      </rPr>
      <t>CHIARA</t>
    </r>
  </si>
  <si>
    <r>
      <rPr>
        <b val="1"/>
        <sz val="10"/>
        <color indexed="8"/>
        <rFont val="Cambria"/>
      </rPr>
      <t>MECCOLI</t>
    </r>
  </si>
  <si>
    <r>
      <rPr>
        <b val="1"/>
        <sz val="10"/>
        <color indexed="8"/>
        <rFont val="Cambria"/>
      </rPr>
      <t>ERMIONE</t>
    </r>
  </si>
  <si>
    <t xml:space="preserve"> SENIOR-HAND FS</t>
  </si>
  <si>
    <t>SENIOR HANDICAP FS</t>
  </si>
  <si>
    <r>
      <rPr>
        <b val="1"/>
        <sz val="10"/>
        <color indexed="8"/>
        <rFont val="Cambria"/>
      </rPr>
      <t>MARINA</t>
    </r>
  </si>
  <si>
    <r>
      <rPr>
        <b val="1"/>
        <sz val="10"/>
        <color indexed="8"/>
        <rFont val="Cambria"/>
      </rPr>
      <t>SAMSONOVA</t>
    </r>
  </si>
  <si>
    <r>
      <rPr>
        <b val="1"/>
        <sz val="10"/>
        <color indexed="8"/>
        <rFont val="Cambria"/>
      </rPr>
      <t>BIBI</t>
    </r>
  </si>
  <si>
    <t>ROSALBA REGIS</t>
  </si>
  <si>
    <r>
      <rPr>
        <b val="1"/>
        <sz val="10"/>
        <color indexed="8"/>
        <rFont val="Cambria"/>
      </rPr>
      <t>ROSALBA REGIS</t>
    </r>
  </si>
  <si>
    <r>
      <rPr>
        <b val="1"/>
        <sz val="10"/>
        <color indexed="8"/>
        <rFont val="Cambria"/>
      </rPr>
      <t>REGIS</t>
    </r>
  </si>
  <si>
    <r>
      <rPr>
        <b val="1"/>
        <sz val="10"/>
        <color indexed="8"/>
        <rFont val="Cambria"/>
      </rPr>
      <t>MAYA</t>
    </r>
  </si>
  <si>
    <t xml:space="preserve">Silvia </t>
  </si>
  <si>
    <t>terranova</t>
  </si>
  <si>
    <t>Artu'</t>
  </si>
  <si>
    <t>sandra</t>
  </si>
  <si>
    <r>
      <rPr>
        <b val="1"/>
        <sz val="10"/>
        <color indexed="8"/>
        <rFont val="Cambria"/>
      </rPr>
      <t xml:space="preserve">Scarfogliero </t>
    </r>
  </si>
  <si>
    <r>
      <rPr>
        <b val="1"/>
        <sz val="10"/>
        <color indexed="8"/>
        <rFont val="Cambria"/>
      </rPr>
      <t>Zip</t>
    </r>
  </si>
  <si>
    <r>
      <rPr>
        <b val="1"/>
        <sz val="10"/>
        <color indexed="8"/>
        <rFont val="Cambria"/>
      </rPr>
      <t>Melissa</t>
    </r>
  </si>
  <si>
    <r>
      <rPr>
        <b val="1"/>
        <sz val="10"/>
        <color indexed="8"/>
        <rFont val="Cambria"/>
      </rPr>
      <t>Munoz</t>
    </r>
  </si>
  <si>
    <r>
      <rPr>
        <b val="1"/>
        <sz val="10"/>
        <color indexed="8"/>
        <rFont val="Cambria"/>
      </rPr>
      <t>Krystal</t>
    </r>
  </si>
  <si>
    <t>Anna</t>
  </si>
  <si>
    <t>Miele</t>
  </si>
  <si>
    <t>Laxa</t>
  </si>
  <si>
    <r>
      <rPr>
        <b val="1"/>
        <sz val="10"/>
        <color indexed="8"/>
        <rFont val="Cambria"/>
      </rPr>
      <t xml:space="preserve">Silvia </t>
    </r>
  </si>
  <si>
    <r>
      <rPr>
        <b val="1"/>
        <sz val="10"/>
        <color indexed="8"/>
        <rFont val="Cambria"/>
      </rPr>
      <t>terranova</t>
    </r>
  </si>
  <si>
    <r>
      <rPr>
        <b val="1"/>
        <sz val="10"/>
        <color indexed="8"/>
        <rFont val="Cambria"/>
      </rPr>
      <t>Artu'</t>
    </r>
  </si>
  <si>
    <r>
      <rPr>
        <b val="1"/>
        <sz val="10"/>
        <color indexed="8"/>
        <rFont val="Cambria"/>
      </rPr>
      <t>sandra</t>
    </r>
  </si>
  <si>
    <r>
      <rPr>
        <b val="1"/>
        <sz val="10"/>
        <color indexed="8"/>
        <rFont val="Cambria"/>
      </rPr>
      <t>Anna</t>
    </r>
  </si>
  <si>
    <r>
      <rPr>
        <b val="1"/>
        <sz val="10"/>
        <color indexed="8"/>
        <rFont val="Cambria"/>
      </rPr>
      <t>Miele</t>
    </r>
  </si>
  <si>
    <r>
      <rPr>
        <b val="1"/>
        <sz val="10"/>
        <color indexed="8"/>
        <rFont val="Cambria"/>
      </rPr>
      <t>Laxa</t>
    </r>
  </si>
  <si>
    <t>HTM0</t>
  </si>
  <si>
    <r>
      <rPr>
        <b val="1"/>
        <sz val="10"/>
        <color indexed="8"/>
        <rFont val="Cambria"/>
      </rPr>
      <t>-</t>
    </r>
  </si>
  <si>
    <r>
      <rPr>
        <b val="1"/>
        <sz val="10"/>
        <color indexed="8"/>
        <rFont val="Cambria"/>
      </rPr>
      <t>HTM0</t>
    </r>
  </si>
  <si>
    <r>
      <rPr>
        <b val="1"/>
        <sz val="10"/>
        <color indexed="8"/>
        <rFont val="Cambria"/>
      </rPr>
      <t>AUREUS</t>
    </r>
  </si>
  <si>
    <t>FS 0 SABATO</t>
  </si>
  <si>
    <t>Freestyle 0</t>
  </si>
  <si>
    <r>
      <rPr>
        <b val="1"/>
        <sz val="10"/>
        <color indexed="8"/>
        <rFont val="Cambria"/>
      </rPr>
      <t>Sara</t>
    </r>
  </si>
  <si>
    <r>
      <rPr>
        <b val="1"/>
        <sz val="10"/>
        <color indexed="8"/>
        <rFont val="Cambria"/>
      </rPr>
      <t>Tonti</t>
    </r>
  </si>
  <si>
    <r>
      <rPr>
        <b val="1"/>
        <sz val="10"/>
        <color indexed="8"/>
        <rFont val="Cambria"/>
      </rPr>
      <t>AKIRA</t>
    </r>
  </si>
  <si>
    <r>
      <rPr>
        <b val="1"/>
        <sz val="10"/>
        <color indexed="8"/>
        <rFont val="Cambria"/>
      </rPr>
      <t>Davide</t>
    </r>
  </si>
  <si>
    <r>
      <rPr>
        <b val="1"/>
        <sz val="10"/>
        <color indexed="8"/>
        <rFont val="Cambria"/>
      </rPr>
      <t>Rossetto</t>
    </r>
  </si>
  <si>
    <r>
      <rPr>
        <b val="1"/>
        <sz val="10"/>
        <color indexed="8"/>
        <rFont val="Cambria"/>
      </rPr>
      <t xml:space="preserve">Genepì </t>
    </r>
  </si>
  <si>
    <t>FS 1 SABATO</t>
  </si>
  <si>
    <t xml:space="preserve">Freestyle 1 </t>
  </si>
  <si>
    <r>
      <rPr>
        <b val="1"/>
        <sz val="10"/>
        <color indexed="8"/>
        <rFont val="Cambria"/>
      </rPr>
      <t xml:space="preserve">Sandra </t>
    </r>
  </si>
  <si>
    <r>
      <rPr>
        <b val="1"/>
        <sz val="10"/>
        <color indexed="8"/>
        <rFont val="Cambria"/>
      </rPr>
      <t>nebbia</t>
    </r>
  </si>
  <si>
    <r>
      <rPr>
        <b val="1"/>
        <sz val="10"/>
        <color indexed="8"/>
        <rFont val="Cambria"/>
      </rPr>
      <t xml:space="preserve">Vittoria </t>
    </r>
  </si>
  <si>
    <r>
      <rPr>
        <b val="1"/>
        <sz val="10"/>
        <color indexed="8"/>
        <rFont val="Cambria"/>
      </rPr>
      <t xml:space="preserve">Caloiaro </t>
    </r>
  </si>
  <si>
    <r>
      <rPr>
        <b val="1"/>
        <sz val="10"/>
        <color indexed="8"/>
        <rFont val="Cambria"/>
      </rPr>
      <t>ALSLAN</t>
    </r>
  </si>
  <si>
    <r>
      <rPr>
        <b val="1"/>
        <sz val="10"/>
        <color indexed="8"/>
        <rFont val="Cambria"/>
      </rPr>
      <t>Silvia</t>
    </r>
  </si>
  <si>
    <r>
      <rPr>
        <b val="1"/>
        <sz val="10"/>
        <color indexed="8"/>
        <rFont val="Cambria"/>
      </rPr>
      <t>Terranova</t>
    </r>
  </si>
  <si>
    <r>
      <rPr>
        <b val="1"/>
        <sz val="10"/>
        <color indexed="8"/>
        <rFont val="Cambria"/>
      </rPr>
      <t>ARTU’</t>
    </r>
  </si>
  <si>
    <t>Michela</t>
  </si>
  <si>
    <t>Bugni</t>
  </si>
  <si>
    <t>Aslan</t>
  </si>
  <si>
    <r>
      <rPr>
        <b val="1"/>
        <sz val="10"/>
        <color indexed="8"/>
        <rFont val="Cambria"/>
      </rPr>
      <t xml:space="preserve">DAN </t>
    </r>
  </si>
  <si>
    <r>
      <rPr>
        <b val="1"/>
        <sz val="10"/>
        <color indexed="8"/>
        <rFont val="Cambria"/>
      </rPr>
      <t>DARAGIU</t>
    </r>
  </si>
  <si>
    <r>
      <rPr>
        <b val="1"/>
        <sz val="10"/>
        <color indexed="8"/>
        <rFont val="Cambria"/>
      </rPr>
      <t>GIADA</t>
    </r>
  </si>
  <si>
    <r>
      <rPr>
        <b val="1"/>
        <sz val="10"/>
        <color indexed="8"/>
        <rFont val="Cambria"/>
      </rPr>
      <t>Zack</t>
    </r>
  </si>
  <si>
    <r>
      <rPr>
        <b val="1"/>
        <sz val="10"/>
        <color indexed="8"/>
        <rFont val="Cambria"/>
      </rPr>
      <t>SABRINA</t>
    </r>
  </si>
  <si>
    <r>
      <rPr>
        <b val="1"/>
        <sz val="10"/>
        <color indexed="8"/>
        <rFont val="Cambria"/>
      </rPr>
      <t>RICCARDI</t>
    </r>
  </si>
  <si>
    <r>
      <rPr>
        <b val="1"/>
        <sz val="10"/>
        <color indexed="8"/>
        <rFont val="Cambria"/>
      </rPr>
      <t>BLUE</t>
    </r>
  </si>
  <si>
    <r>
      <rPr>
        <b val="1"/>
        <sz val="10"/>
        <color indexed="8"/>
        <rFont val="Cambria"/>
      </rPr>
      <t>Michela</t>
    </r>
  </si>
  <si>
    <r>
      <rPr>
        <b val="1"/>
        <sz val="10"/>
        <color indexed="8"/>
        <rFont val="Cambria"/>
      </rPr>
      <t>Bugni</t>
    </r>
  </si>
  <si>
    <r>
      <rPr>
        <b val="1"/>
        <sz val="10"/>
        <color indexed="8"/>
        <rFont val="Cambria"/>
      </rPr>
      <t>Aslan</t>
    </r>
  </si>
  <si>
    <r>
      <rPr>
        <b val="1"/>
        <sz val="10"/>
        <color indexed="8"/>
        <rFont val="Cambria"/>
      </rPr>
      <t>rit</t>
    </r>
  </si>
  <si>
    <t>rit</t>
  </si>
  <si>
    <t>Freestyle 3</t>
  </si>
  <si>
    <r>
      <rPr>
        <b val="1"/>
        <sz val="10"/>
        <color indexed="8"/>
        <rFont val="Cambria"/>
      </rPr>
      <t>DAVIDE</t>
    </r>
  </si>
  <si>
    <r>
      <rPr>
        <b val="1"/>
        <sz val="10"/>
        <color indexed="8"/>
        <rFont val="Cambria"/>
      </rPr>
      <t>ALBORALETTI</t>
    </r>
  </si>
  <si>
    <r>
      <rPr>
        <b val="1"/>
        <sz val="10"/>
        <color indexed="8"/>
        <rFont val="Cambria"/>
      </rPr>
      <t>ARYA</t>
    </r>
  </si>
  <si>
    <r>
      <rPr>
        <b val="1"/>
        <sz val="10"/>
        <color indexed="8"/>
        <rFont val="Cambria"/>
      </rPr>
      <t>Stefania</t>
    </r>
  </si>
  <si>
    <r>
      <rPr>
        <b val="1"/>
        <sz val="10"/>
        <color indexed="8"/>
        <rFont val="Cambria"/>
      </rPr>
      <t>Gaspari</t>
    </r>
  </si>
  <si>
    <r>
      <rPr>
        <b val="1"/>
        <sz val="10"/>
        <color indexed="8"/>
        <rFont val="Cambria"/>
      </rPr>
      <t>Goccia</t>
    </r>
  </si>
  <si>
    <r>
      <rPr>
        <b val="1"/>
        <sz val="10"/>
        <color indexed="8"/>
        <rFont val="Cambria"/>
      </rPr>
      <t>marina</t>
    </r>
  </si>
  <si>
    <r>
      <rPr>
        <b val="1"/>
        <sz val="10"/>
        <color indexed="8"/>
        <rFont val="Cambria"/>
      </rPr>
      <t>samsonova</t>
    </r>
  </si>
  <si>
    <r>
      <rPr>
        <b val="1"/>
        <sz val="10"/>
        <color indexed="8"/>
        <rFont val="Cambria"/>
      </rPr>
      <t>Zar</t>
    </r>
  </si>
  <si>
    <t>Freestyle 2</t>
  </si>
  <si>
    <r>
      <rPr>
        <b val="1"/>
        <sz val="10"/>
        <color indexed="8"/>
        <rFont val="Cambria"/>
      </rPr>
      <t>REYNA</t>
    </r>
  </si>
</sst>
</file>

<file path=xl/styles.xml><?xml version="1.0" encoding="utf-8"?>
<styleSheet xmlns="http://schemas.openxmlformats.org/spreadsheetml/2006/main">
  <numFmts count="5">
    <numFmt numFmtId="0" formatCode="General"/>
    <numFmt numFmtId="59" formatCode="/&quot; &quot;mmmm&quot; &quot;dddd"/>
    <numFmt numFmtId="60" formatCode="0.000"/>
    <numFmt numFmtId="61" formatCode="0.0%"/>
    <numFmt numFmtId="62" formatCode="mm/dd/yyyy"/>
  </numFmts>
  <fonts count="23">
    <font>
      <sz val="12"/>
      <color indexed="8"/>
      <name val="Verdana"/>
    </font>
    <font>
      <sz val="14"/>
      <color indexed="8"/>
      <name val="Verdana"/>
    </font>
    <font>
      <sz val="10"/>
      <color indexed="8"/>
      <name val="Arial"/>
    </font>
    <font>
      <u val="single"/>
      <sz val="12"/>
      <color indexed="11"/>
      <name val="Verdana"/>
    </font>
    <font>
      <sz val="13"/>
      <color indexed="8"/>
      <name val="Arial"/>
    </font>
    <font>
      <sz val="14"/>
      <color indexed="8"/>
      <name val="Arial"/>
    </font>
    <font>
      <sz val="10"/>
      <color indexed="8"/>
      <name val="Arial Bold"/>
    </font>
    <font>
      <sz val="8"/>
      <color indexed="8"/>
      <name val="Arial Bold"/>
    </font>
    <font>
      <sz val="14"/>
      <color indexed="14"/>
      <name val="Baskerville Old Face"/>
    </font>
    <font>
      <sz val="12"/>
      <color indexed="8"/>
      <name val="Cambria"/>
    </font>
    <font>
      <b val="1"/>
      <sz val="12"/>
      <color indexed="14"/>
      <name val="Cambria"/>
    </font>
    <font>
      <b val="1"/>
      <sz val="12"/>
      <color indexed="8"/>
      <name val="Cambria"/>
    </font>
    <font>
      <sz val="0"/>
      <color indexed="8"/>
      <name val="Arial"/>
    </font>
    <font>
      <sz val="10"/>
      <color indexed="8"/>
      <name val="Cambria"/>
    </font>
    <font>
      <b val="1"/>
      <sz val="10"/>
      <color indexed="8"/>
      <name val="Cambria"/>
    </font>
    <font>
      <b val="1"/>
      <sz val="10"/>
      <color indexed="8"/>
      <name val="Times New Roman"/>
    </font>
    <font>
      <b val="1"/>
      <i val="1"/>
      <sz val="10"/>
      <color indexed="8"/>
      <name val="Cambria"/>
    </font>
    <font>
      <sz val="9"/>
      <color indexed="24"/>
      <name val="Cambria"/>
    </font>
    <font>
      <b val="1"/>
      <sz val="10"/>
      <color indexed="25"/>
      <name val="Cambria"/>
    </font>
    <font>
      <sz val="10"/>
      <color indexed="18"/>
      <name val="Cambria"/>
    </font>
    <font>
      <sz val="12"/>
      <color indexed="8"/>
      <name val="Helvetica"/>
    </font>
    <font>
      <sz val="10"/>
      <color indexed="18"/>
      <name val="Arial"/>
    </font>
    <font>
      <sz val="10"/>
      <color indexed="8"/>
      <name val="Times New Roman"/>
    </font>
  </fonts>
  <fills count="14">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indexed="23"/>
        <bgColor auto="1"/>
      </patternFill>
    </fill>
  </fills>
  <borders count="82">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12"/>
      </right>
      <top/>
      <bottom/>
      <diagonal/>
    </border>
    <border>
      <left style="thin">
        <color indexed="12"/>
      </left>
      <right/>
      <top/>
      <bottom/>
      <diagonal/>
    </border>
    <border>
      <left/>
      <right style="thin">
        <color indexed="12"/>
      </right>
      <top style="thin">
        <color indexed="12"/>
      </top>
      <bottom style="thin">
        <color indexed="12"/>
      </bottom>
      <diagonal/>
    </border>
    <border>
      <left style="thin">
        <color indexed="12"/>
      </left>
      <right style="thin">
        <color indexed="12"/>
      </right>
      <top/>
      <bottom style="thin">
        <color indexed="12"/>
      </bottom>
      <diagonal/>
    </border>
    <border>
      <left style="thin">
        <color indexed="12"/>
      </left>
      <right style="thin">
        <color indexed="12"/>
      </right>
      <top style="thin">
        <color indexed="12"/>
      </top>
      <bottom style="thin">
        <color indexed="8"/>
      </bottom>
      <diagonal/>
    </border>
    <border>
      <left style="thin">
        <color indexed="12"/>
      </left>
      <right style="thin">
        <color indexed="8"/>
      </right>
      <top style="thin">
        <color indexed="12"/>
      </top>
      <bottom style="thin">
        <color indexed="12"/>
      </bottom>
      <diagonal/>
    </border>
    <border>
      <left style="thin">
        <color indexed="8"/>
      </left>
      <right style="thin">
        <color indexed="12"/>
      </right>
      <top style="thin">
        <color indexed="8"/>
      </top>
      <bottom style="thin">
        <color indexed="12"/>
      </bottom>
      <diagonal/>
    </border>
    <border>
      <left style="thin">
        <color indexed="12"/>
      </left>
      <right style="thin">
        <color indexed="12"/>
      </right>
      <top style="thin">
        <color indexed="8"/>
      </top>
      <bottom style="thin">
        <color indexed="12"/>
      </bottom>
      <diagonal/>
    </border>
    <border>
      <left style="thin">
        <color indexed="12"/>
      </left>
      <right style="thin">
        <color indexed="8"/>
      </right>
      <top style="thin">
        <color indexed="8"/>
      </top>
      <bottom style="thin">
        <color indexed="12"/>
      </bottom>
      <diagonal/>
    </border>
    <border>
      <left style="thin">
        <color indexed="8"/>
      </left>
      <right style="thin">
        <color indexed="12"/>
      </right>
      <top style="thin">
        <color indexed="12"/>
      </top>
      <bottom style="thin">
        <color indexed="12"/>
      </bottom>
      <diagonal/>
    </border>
    <border>
      <left style="thin">
        <color indexed="8"/>
      </left>
      <right style="thin">
        <color indexed="12"/>
      </right>
      <top style="thin">
        <color indexed="12"/>
      </top>
      <bottom style="thin">
        <color indexed="8"/>
      </bottom>
      <diagonal/>
    </border>
    <border>
      <left style="thin">
        <color indexed="12"/>
      </left>
      <right style="thin">
        <color indexed="8"/>
      </right>
      <top style="thin">
        <color indexed="12"/>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bottom/>
      <diagonal/>
    </border>
    <border>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12"/>
      </right>
      <top style="thin">
        <color indexed="8"/>
      </top>
      <bottom style="thin">
        <color indexed="8"/>
      </bottom>
      <diagonal/>
    </border>
    <border>
      <left style="thin">
        <color indexed="12"/>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hair">
        <color indexed="8"/>
      </right>
      <top style="thin">
        <color indexed="8"/>
      </top>
      <bottom/>
      <diagonal/>
    </border>
    <border>
      <left style="hair">
        <color indexed="8"/>
      </left>
      <right style="thin">
        <color indexed="8"/>
      </right>
      <top style="thin">
        <color indexed="8"/>
      </top>
      <bottom/>
      <diagonal/>
    </border>
    <border>
      <left style="thin">
        <color indexed="8"/>
      </left>
      <right style="hair">
        <color indexed="8"/>
      </right>
      <top/>
      <bottom/>
      <diagonal/>
    </border>
    <border>
      <left style="hair">
        <color indexed="8"/>
      </left>
      <right style="thin">
        <color indexed="8"/>
      </right>
      <top/>
      <bottom style="thin">
        <color indexed="8"/>
      </bottom>
      <diagonal/>
    </border>
    <border>
      <left style="thin">
        <color indexed="8"/>
      </left>
      <right style="hair">
        <color indexed="8"/>
      </right>
      <top/>
      <bottom style="thin">
        <color indexed="8"/>
      </bottom>
      <diagonal/>
    </border>
    <border>
      <left style="hair">
        <color indexed="8"/>
      </left>
      <right style="thin">
        <color indexed="8"/>
      </right>
      <top style="thin">
        <color indexed="8"/>
      </top>
      <bottom style="thin">
        <color indexed="8"/>
      </bottom>
      <diagonal/>
    </border>
    <border>
      <left style="thin">
        <color indexed="12"/>
      </left>
      <right style="medium">
        <color indexed="8"/>
      </right>
      <top style="thin">
        <color indexed="12"/>
      </top>
      <bottom style="thin">
        <color indexed="12"/>
      </bottom>
      <diagonal/>
    </border>
    <border>
      <left style="medium">
        <color indexed="8"/>
      </left>
      <right style="thin">
        <color indexed="12"/>
      </right>
      <top style="medium">
        <color indexed="8"/>
      </top>
      <bottom style="medium">
        <color indexed="8"/>
      </bottom>
      <diagonal/>
    </border>
    <border>
      <left style="thin">
        <color indexed="12"/>
      </left>
      <right style="thin">
        <color indexed="12"/>
      </right>
      <top style="medium">
        <color indexed="8"/>
      </top>
      <bottom style="medium">
        <color indexed="8"/>
      </bottom>
      <diagonal/>
    </border>
    <border>
      <left style="thin">
        <color indexed="12"/>
      </left>
      <right style="medium">
        <color indexed="8"/>
      </right>
      <top style="medium">
        <color indexed="8"/>
      </top>
      <bottom style="medium">
        <color indexed="8"/>
      </bottom>
      <diagonal/>
    </border>
    <border>
      <left style="medium">
        <color indexed="8"/>
      </left>
      <right style="thin">
        <color indexed="12"/>
      </right>
      <top style="thin">
        <color indexed="12"/>
      </top>
      <bottom style="hair">
        <color indexed="8"/>
      </bottom>
      <diagonal/>
    </border>
    <border>
      <left style="thin">
        <color indexed="12"/>
      </left>
      <right style="thin">
        <color indexed="12"/>
      </right>
      <top style="thin">
        <color indexed="12"/>
      </top>
      <bottom style="hair">
        <color indexed="8"/>
      </bottom>
      <diagonal/>
    </border>
    <border>
      <left style="thin">
        <color indexed="12"/>
      </left>
      <right style="thin">
        <color indexed="12"/>
      </right>
      <top style="thin">
        <color indexed="12"/>
      </top>
      <bottom style="medium">
        <color indexed="8"/>
      </bottom>
      <diagonal/>
    </border>
    <border>
      <left style="medium">
        <color indexed="8"/>
      </left>
      <right style="thin">
        <color indexed="12"/>
      </right>
      <top style="hair">
        <color indexed="8"/>
      </top>
      <bottom style="medium">
        <color indexed="8"/>
      </bottom>
      <diagonal/>
    </border>
    <border>
      <left style="thin">
        <color indexed="12"/>
      </left>
      <right style="thin">
        <color indexed="12"/>
      </right>
      <top style="hair">
        <color indexed="8"/>
      </top>
      <bottom style="medium">
        <color indexed="8"/>
      </bottom>
      <diagonal/>
    </border>
    <border>
      <left style="thin">
        <color indexed="12"/>
      </left>
      <right style="medium">
        <color indexed="8"/>
      </right>
      <top style="hair">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12"/>
      </right>
      <top style="medium">
        <color indexed="8"/>
      </top>
      <bottom style="thin">
        <color indexed="8"/>
      </bottom>
      <diagonal/>
    </border>
    <border>
      <left style="thin">
        <color indexed="12"/>
      </left>
      <right style="thin">
        <color indexed="12"/>
      </right>
      <top style="medium">
        <color indexed="8"/>
      </top>
      <bottom style="thin">
        <color indexed="8"/>
      </bottom>
      <diagonal/>
    </border>
    <border>
      <left style="thin">
        <color indexed="12"/>
      </left>
      <right style="thin">
        <color indexed="8"/>
      </right>
      <top style="medium">
        <color indexed="8"/>
      </top>
      <bottom style="thin">
        <color indexed="8"/>
      </bottom>
      <diagonal/>
    </border>
    <border>
      <left style="thin">
        <color indexed="12"/>
      </left>
      <right style="medium">
        <color indexed="8"/>
      </right>
      <top style="medium">
        <color indexed="8"/>
      </top>
      <bottom style="thin">
        <color indexed="8"/>
      </bottom>
      <diagonal/>
    </border>
    <border>
      <left style="medium">
        <color indexed="8"/>
      </left>
      <right style="thin">
        <color indexed="12"/>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12"/>
      </right>
      <top style="thin">
        <color indexed="12"/>
      </top>
      <bottom style="thin">
        <color indexed="12"/>
      </bottom>
      <diagonal/>
    </border>
    <border>
      <left style="thin">
        <color indexed="8"/>
      </left>
      <right style="thin">
        <color indexed="12"/>
      </right>
      <top style="medium">
        <color indexed="8"/>
      </top>
      <bottom style="medium">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thin">
        <color indexed="12"/>
      </left>
      <right style="thin">
        <color indexed="12"/>
      </right>
      <top style="medium">
        <color indexed="8"/>
      </top>
      <bottom style="thin">
        <color indexed="12"/>
      </bottom>
      <diagonal/>
    </border>
    <border>
      <left style="thin">
        <color indexed="12"/>
      </left>
      <right style="hair">
        <color indexed="8"/>
      </right>
      <top style="medium">
        <color indexed="8"/>
      </top>
      <bottom style="thin">
        <color indexed="12"/>
      </bottom>
      <diagonal/>
    </border>
    <border>
      <left style="hair">
        <color indexed="8"/>
      </left>
      <right style="thin">
        <color indexed="12"/>
      </right>
      <top style="medium">
        <color indexed="8"/>
      </top>
      <bottom style="thin">
        <color indexed="12"/>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hair">
        <color indexed="8"/>
      </right>
      <top style="medium">
        <color indexed="8"/>
      </top>
      <bottom style="medium">
        <color indexed="8"/>
      </bottom>
      <diagonal/>
    </border>
    <border>
      <left style="hair">
        <color indexed="8"/>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12"/>
      </right>
      <top style="thin">
        <color indexed="12"/>
      </top>
      <bottom style="medium">
        <color indexed="8"/>
      </bottom>
      <diagonal/>
    </border>
    <border>
      <left style="thin">
        <color indexed="12"/>
      </left>
      <right style="medium">
        <color indexed="8"/>
      </right>
      <top style="thin">
        <color indexed="12"/>
      </top>
      <bottom style="medium">
        <color indexed="8"/>
      </bottom>
      <diagonal/>
    </border>
    <border>
      <left/>
      <right style="thin">
        <color indexed="8"/>
      </right>
      <top style="medium">
        <color indexed="8"/>
      </top>
      <bottom style="medium">
        <color indexed="8"/>
      </bottom>
      <diagonal/>
    </border>
    <border>
      <left style="thin">
        <color indexed="12"/>
      </left>
      <right style="thin">
        <color indexed="12"/>
      </right>
      <top style="thin">
        <color indexed="8"/>
      </top>
      <bottom style="thin">
        <color indexed="8"/>
      </bottom>
      <diagonal/>
    </border>
    <border>
      <left style="thin">
        <color indexed="12"/>
      </left>
      <right style="medium">
        <color indexed="8"/>
      </right>
      <top style="thin">
        <color indexed="8"/>
      </top>
      <bottom style="thin">
        <color indexed="8"/>
      </bottom>
      <diagonal/>
    </border>
    <border>
      <left style="hair">
        <color indexed="8"/>
      </left>
      <right style="thin">
        <color indexed="12"/>
      </right>
      <top style="medium">
        <color indexed="8"/>
      </top>
      <bottom style="medium">
        <color indexed="8"/>
      </bottom>
      <diagonal/>
    </border>
  </borders>
  <cellStyleXfs count="1">
    <xf numFmtId="0" fontId="0" applyNumberFormat="0" applyFont="1" applyFill="0" applyBorder="0" applyAlignment="1" applyProtection="0">
      <alignment vertical="top" wrapText="1"/>
    </xf>
  </cellStyleXfs>
  <cellXfs count="336">
    <xf numFmtId="0" fontId="0" applyNumberFormat="0" applyFont="1" applyFill="0" applyBorder="0" applyAlignment="1" applyProtection="0">
      <alignment vertical="top" wrapText="1"/>
    </xf>
    <xf numFmtId="0" fontId="0" applyNumberFormat="0" applyFont="1" applyFill="0" applyBorder="0" applyAlignment="1" applyProtection="0">
      <alignment vertical="top" wrapText="1"/>
    </xf>
    <xf numFmtId="0" fontId="1" applyNumberFormat="0" applyFont="1" applyFill="0" applyBorder="0" applyAlignment="0" applyProtection="0"/>
    <xf numFmtId="0" fontId="0" fillId="2" applyNumberFormat="0" applyFont="1" applyFill="1" applyBorder="0" applyAlignment="0" applyProtection="0"/>
    <xf numFmtId="0" fontId="0" fillId="3" applyNumberFormat="0" applyFont="1" applyFill="1" applyBorder="0" applyAlignment="0" applyProtection="0"/>
    <xf numFmtId="0" fontId="3" fillId="3" applyNumberFormat="0" applyFont="1" applyFill="1" applyBorder="0" applyAlignment="0" applyProtection="0"/>
    <xf numFmtId="0" fontId="2" applyNumberFormat="1" applyFont="1" applyFill="0" applyBorder="0" applyAlignment="1" applyProtection="0">
      <alignment vertical="bottom"/>
    </xf>
    <xf numFmtId="1" fontId="2" borderId="1" applyNumberFormat="1" applyFont="1" applyFill="0" applyBorder="1" applyAlignment="1" applyProtection="0">
      <alignment vertical="bottom"/>
    </xf>
    <xf numFmtId="1" fontId="2" borderId="2" applyNumberFormat="1" applyFont="1" applyFill="0" applyBorder="1" applyAlignment="1" applyProtection="0">
      <alignment vertical="bottom"/>
    </xf>
    <xf numFmtId="1" fontId="2" borderId="2" applyNumberFormat="1" applyFont="1" applyFill="0" applyBorder="1" applyAlignment="1" applyProtection="0">
      <alignment horizontal="left" vertical="bottom"/>
    </xf>
    <xf numFmtId="1" fontId="2" borderId="3" applyNumberFormat="1" applyFont="1" applyFill="0" applyBorder="1" applyAlignment="1" applyProtection="0">
      <alignment vertical="bottom"/>
    </xf>
    <xf numFmtId="0" fontId="5" fillId="4" borderId="4" applyNumberFormat="1" applyFont="1" applyFill="1" applyBorder="1" applyAlignment="1" applyProtection="0">
      <alignment horizontal="center" vertical="center"/>
    </xf>
    <xf numFmtId="59" fontId="5" fillId="4" borderId="5" applyNumberFormat="1" applyFont="1" applyFill="1" applyBorder="1" applyAlignment="1" applyProtection="0">
      <alignment horizontal="center" vertical="center"/>
    </xf>
    <xf numFmtId="59" fontId="5" fillId="4" borderId="6" applyNumberFormat="1" applyFont="1" applyFill="1" applyBorder="1" applyAlignment="1" applyProtection="0">
      <alignment horizontal="center" vertical="center"/>
    </xf>
    <xf numFmtId="1" fontId="6" borderId="7" applyNumberFormat="1" applyFont="1" applyFill="0" applyBorder="1" applyAlignment="1" applyProtection="0">
      <alignment vertical="bottom"/>
    </xf>
    <xf numFmtId="1" fontId="6" borderId="1" applyNumberFormat="1" applyFont="1" applyFill="0" applyBorder="1" applyAlignment="1" applyProtection="0">
      <alignment vertical="bottom"/>
    </xf>
    <xf numFmtId="1" fontId="2" borderId="8" applyNumberFormat="1" applyFont="1" applyFill="0" applyBorder="1" applyAlignment="1" applyProtection="0">
      <alignment horizontal="left" vertical="bottom"/>
    </xf>
    <xf numFmtId="1" fontId="2" borderId="1" applyNumberFormat="1" applyFont="1" applyFill="0" applyBorder="1" applyAlignment="1" applyProtection="0">
      <alignment horizontal="left" vertical="bottom"/>
    </xf>
    <xf numFmtId="1" fontId="2" borderId="9" applyNumberFormat="1" applyFont="1" applyFill="0" applyBorder="1" applyAlignment="1" applyProtection="0">
      <alignment horizontal="left" vertical="bottom"/>
    </xf>
    <xf numFmtId="1" fontId="7" borderId="1" applyNumberFormat="1" applyFont="1" applyFill="0" applyBorder="1" applyAlignment="1" applyProtection="0">
      <alignment vertical="bottom"/>
    </xf>
    <xf numFmtId="1" fontId="2" borderId="10" applyNumberFormat="1" applyFont="1" applyFill="0" applyBorder="1" applyAlignment="1" applyProtection="0">
      <alignment vertical="bottom"/>
    </xf>
    <xf numFmtId="0" fontId="8" fillId="4" borderId="11" applyNumberFormat="1" applyFont="1" applyFill="1" applyBorder="1" applyAlignment="1" applyProtection="0">
      <alignment horizontal="center" vertical="center"/>
    </xf>
    <xf numFmtId="1" fontId="8" fillId="4" borderId="12" applyNumberFormat="1" applyFont="1" applyFill="1" applyBorder="1" applyAlignment="1" applyProtection="0">
      <alignment horizontal="center" vertical="center"/>
    </xf>
    <xf numFmtId="1" fontId="8" fillId="4" borderId="13" applyNumberFormat="1" applyFont="1" applyFill="1" applyBorder="1" applyAlignment="1" applyProtection="0">
      <alignment horizontal="center" vertical="center"/>
    </xf>
    <xf numFmtId="1" fontId="2" borderId="14" applyNumberFormat="1" applyFont="1" applyFill="0" applyBorder="1" applyAlignment="1" applyProtection="0">
      <alignment horizontal="left" vertical="bottom"/>
    </xf>
    <xf numFmtId="1" fontId="8" fillId="4" borderId="15" applyNumberFormat="1" applyFont="1" applyFill="1" applyBorder="1" applyAlignment="1" applyProtection="0">
      <alignment horizontal="center" vertical="center"/>
    </xf>
    <xf numFmtId="1" fontId="8" fillId="4" borderId="9" applyNumberFormat="1" applyFont="1" applyFill="1" applyBorder="1" applyAlignment="1" applyProtection="0">
      <alignment horizontal="center" vertical="center"/>
    </xf>
    <xf numFmtId="1" fontId="8" fillId="4" borderId="16" applyNumberFormat="1" applyFont="1" applyFill="1" applyBorder="1" applyAlignment="1" applyProtection="0">
      <alignment horizontal="center" vertical="center"/>
    </xf>
    <xf numFmtId="1" fontId="2" borderId="12" applyNumberFormat="1" applyFont="1" applyFill="0" applyBorder="1" applyAlignment="1" applyProtection="0">
      <alignment horizontal="left" vertical="bottom"/>
    </xf>
    <xf numFmtId="1" fontId="2" borderId="9" applyNumberFormat="1" applyFont="1" applyFill="0" applyBorder="1" applyAlignment="1" applyProtection="0">
      <alignment vertical="bottom"/>
    </xf>
    <xf numFmtId="0" fontId="9" fillId="4" borderId="17" applyNumberFormat="1" applyFont="1" applyFill="1" applyBorder="1" applyAlignment="1" applyProtection="0">
      <alignment vertical="bottom"/>
    </xf>
    <xf numFmtId="0" fontId="9" fillId="4" borderId="17" applyNumberFormat="1" applyFont="1" applyFill="1" applyBorder="1" applyAlignment="1" applyProtection="0">
      <alignment horizontal="left" vertical="bottom"/>
    </xf>
    <xf numFmtId="1" fontId="9" fillId="4" borderId="18" applyNumberFormat="1" applyFont="1" applyFill="1" applyBorder="1" applyAlignment="1" applyProtection="0">
      <alignment vertical="bottom"/>
    </xf>
    <xf numFmtId="1" fontId="9" fillId="4" borderId="19" applyNumberFormat="1" applyFont="1" applyFill="1" applyBorder="1" applyAlignment="1" applyProtection="0">
      <alignment vertical="bottom"/>
    </xf>
    <xf numFmtId="1" fontId="9" fillId="4" borderId="20" applyNumberFormat="1" applyFont="1" applyFill="1" applyBorder="1" applyAlignment="1" applyProtection="0">
      <alignment vertical="bottom"/>
    </xf>
    <xf numFmtId="1" fontId="9" fillId="4" borderId="21" applyNumberFormat="1" applyFont="1" applyFill="1" applyBorder="1" applyAlignment="1" applyProtection="0">
      <alignment horizontal="left" vertical="bottom"/>
    </xf>
    <xf numFmtId="1" fontId="9" fillId="4" borderId="22" applyNumberFormat="1" applyFont="1" applyFill="1" applyBorder="1" applyAlignment="1" applyProtection="0">
      <alignment vertical="bottom"/>
    </xf>
    <xf numFmtId="1" fontId="9" fillId="4" borderId="23" applyNumberFormat="1" applyFont="1" applyFill="1" applyBorder="1" applyAlignment="1" applyProtection="0">
      <alignment vertical="bottom"/>
    </xf>
    <xf numFmtId="0" fontId="9" fillId="4" borderId="21" applyNumberFormat="1" applyFont="1" applyFill="1" applyBorder="1" applyAlignment="1" applyProtection="0">
      <alignment vertical="bottom"/>
    </xf>
    <xf numFmtId="0" fontId="10" fillId="4" borderId="24" applyNumberFormat="1" applyFont="1" applyFill="1" applyBorder="1" applyAlignment="1" applyProtection="0">
      <alignment horizontal="left" vertical="bottom"/>
    </xf>
    <xf numFmtId="1" fontId="11" fillId="4" borderId="21" applyNumberFormat="1" applyFont="1" applyFill="1" applyBorder="1" applyAlignment="1" applyProtection="0">
      <alignment vertical="bottom"/>
    </xf>
    <xf numFmtId="1" fontId="9" fillId="4" borderId="25" applyNumberFormat="1" applyFont="1" applyFill="1" applyBorder="1" applyAlignment="1" applyProtection="0">
      <alignment vertical="bottom"/>
    </xf>
    <xf numFmtId="1" fontId="9" fillId="4" borderId="26" applyNumberFormat="1" applyFont="1" applyFill="1" applyBorder="1" applyAlignment="1" applyProtection="0">
      <alignment vertical="bottom"/>
    </xf>
    <xf numFmtId="1" fontId="9" fillId="4" borderId="21" applyNumberFormat="1" applyFont="1" applyFill="1" applyBorder="1" applyAlignment="1" applyProtection="0">
      <alignment vertical="bottom"/>
    </xf>
    <xf numFmtId="0" fontId="2" borderId="27" applyNumberFormat="1" applyFont="1" applyFill="0" applyBorder="1" applyAlignment="1" applyProtection="0">
      <alignment vertical="bottom"/>
    </xf>
    <xf numFmtId="0" fontId="12" fillId="5" borderId="12" applyNumberFormat="1" applyFont="1" applyFill="1" applyBorder="1" applyAlignment="1" applyProtection="0">
      <alignment vertical="bottom"/>
    </xf>
    <xf numFmtId="0" fontId="12" fillId="5" borderId="13" applyNumberFormat="1" applyFont="1" applyFill="1" applyBorder="1" applyAlignment="1" applyProtection="0">
      <alignment vertical="bottom"/>
    </xf>
    <xf numFmtId="1" fontId="9" fillId="5" borderId="24" applyNumberFormat="1" applyFont="1" applyFill="1" applyBorder="1" applyAlignment="1" applyProtection="0">
      <alignment vertical="bottom"/>
    </xf>
    <xf numFmtId="1" fontId="9" fillId="5" borderId="24" applyNumberFormat="1" applyFont="1" applyFill="1" applyBorder="1" applyAlignment="1" applyProtection="0">
      <alignment horizontal="left" vertical="bottom"/>
    </xf>
    <xf numFmtId="0" fontId="12" fillId="5" borderId="11" applyNumberFormat="1" applyFont="1" applyFill="1" applyBorder="1" applyAlignment="1" applyProtection="0">
      <alignment vertical="bottom"/>
    </xf>
    <xf numFmtId="0" fontId="11" borderId="24" applyNumberFormat="1" applyFont="1" applyFill="0" applyBorder="1" applyAlignment="1" applyProtection="0">
      <alignment horizontal="center" vertical="bottom"/>
    </xf>
    <xf numFmtId="0" fontId="12" fillId="5" borderId="14" applyNumberFormat="1" applyFont="1" applyFill="1" applyBorder="1" applyAlignment="1" applyProtection="0">
      <alignment vertical="bottom"/>
    </xf>
    <xf numFmtId="0" fontId="12" fillId="5" borderId="10" applyNumberFormat="1" applyFont="1" applyFill="1" applyBorder="1" applyAlignment="1" applyProtection="0">
      <alignment vertical="bottom"/>
    </xf>
    <xf numFmtId="0" fontId="2" fillId="5" borderId="15" applyNumberFormat="1" applyFont="1" applyFill="1" applyBorder="1" applyAlignment="1" applyProtection="0">
      <alignment vertical="bottom"/>
    </xf>
    <xf numFmtId="0" fontId="2" fillId="5" borderId="16" applyNumberFormat="1" applyFont="1" applyFill="1" applyBorder="1" applyAlignment="1" applyProtection="0">
      <alignment vertical="bottom"/>
    </xf>
    <xf numFmtId="0" fontId="11" borderId="24" applyNumberFormat="0" applyFont="1" applyFill="0" applyBorder="1" applyAlignment="1" applyProtection="0">
      <alignment horizontal="center" vertical="bottom"/>
    </xf>
    <xf numFmtId="0" fontId="9" fillId="5" borderId="24" applyNumberFormat="0" applyFont="1" applyFill="1" applyBorder="1" applyAlignment="1" applyProtection="0">
      <alignment vertical="bottom"/>
    </xf>
    <xf numFmtId="1" fontId="11" borderId="24" applyNumberFormat="1" applyFont="1" applyFill="0" applyBorder="1" applyAlignment="1" applyProtection="0">
      <alignment horizontal="center" vertical="bottom"/>
    </xf>
    <xf numFmtId="1" fontId="2" borderId="10" applyNumberFormat="1" applyFont="1" applyFill="0" applyBorder="1" applyAlignment="1" applyProtection="0">
      <alignment horizontal="right" vertical="bottom"/>
    </xf>
    <xf numFmtId="0" fontId="2" fillId="5" borderId="27" applyNumberFormat="1" applyFont="1" applyFill="1" applyBorder="1" applyAlignment="1" applyProtection="0">
      <alignment vertical="bottom"/>
    </xf>
    <xf numFmtId="0" fontId="2" fillId="5" borderId="28" applyNumberFormat="1" applyFont="1" applyFill="1" applyBorder="1" applyAlignment="1" applyProtection="0">
      <alignment vertical="bottom"/>
    </xf>
    <xf numFmtId="0" fontId="9" fillId="5" borderId="24" applyNumberFormat="1" applyFont="1" applyFill="1" applyBorder="1" applyAlignment="1" applyProtection="0">
      <alignment vertical="bottom"/>
    </xf>
    <xf numFmtId="1" fontId="2" borderId="10" applyNumberFormat="1" applyFont="1" applyFill="0" applyBorder="1" applyAlignment="1" applyProtection="0">
      <alignment horizontal="left" vertical="bottom"/>
    </xf>
    <xf numFmtId="0" fontId="9" fillId="4" borderId="17" applyNumberFormat="0" applyFont="1" applyFill="1" applyBorder="1" applyAlignment="1" applyProtection="0">
      <alignment vertical="bottom"/>
    </xf>
    <xf numFmtId="1" fontId="9" fillId="4" borderId="17" applyNumberFormat="1" applyFont="1" applyFill="1" applyBorder="1" applyAlignment="1" applyProtection="0">
      <alignment vertical="bottom"/>
    </xf>
    <xf numFmtId="0" fontId="9" fillId="4" borderId="20" applyNumberFormat="0" applyFont="1" applyFill="1" applyBorder="1" applyAlignment="1" applyProtection="0">
      <alignment vertical="bottom"/>
    </xf>
    <xf numFmtId="0" fontId="9" fillId="4" borderId="21" applyNumberFormat="0" applyFont="1" applyFill="1" applyBorder="1" applyAlignment="1" applyProtection="0">
      <alignment vertical="bottom"/>
    </xf>
    <xf numFmtId="0" fontId="9" fillId="4" borderId="18" applyNumberFormat="1" applyFont="1" applyFill="1" applyBorder="1" applyAlignment="1" applyProtection="0">
      <alignment vertical="bottom"/>
    </xf>
    <xf numFmtId="0" fontId="9" fillId="4" borderId="19" applyNumberFormat="1" applyFont="1" applyFill="1" applyBorder="1" applyAlignment="1" applyProtection="0">
      <alignment horizontal="left" vertical="bottom"/>
    </xf>
    <xf numFmtId="1" fontId="11" fillId="4" borderId="18" applyNumberFormat="1" applyFont="1" applyFill="1" applyBorder="1" applyAlignment="1" applyProtection="0">
      <alignment vertical="bottom"/>
    </xf>
    <xf numFmtId="1" fontId="11" fillId="4" borderId="19" applyNumberFormat="1" applyFont="1" applyFill="1" applyBorder="1" applyAlignment="1" applyProtection="0">
      <alignment vertical="bottom"/>
    </xf>
    <xf numFmtId="1" fontId="9" fillId="4" borderId="26" applyNumberFormat="1" applyFont="1" applyFill="1" applyBorder="1" applyAlignment="1" applyProtection="0">
      <alignment horizontal="left" vertical="bottom"/>
    </xf>
    <xf numFmtId="0" fontId="9" fillId="4" borderId="25" applyNumberFormat="1" applyFont="1" applyFill="1" applyBorder="1" applyAlignment="1" applyProtection="0">
      <alignment vertical="bottom"/>
    </xf>
    <xf numFmtId="0" fontId="10" fillId="4" borderId="29" applyNumberFormat="1" applyFont="1" applyFill="1" applyBorder="1" applyAlignment="1" applyProtection="0">
      <alignment horizontal="left" vertical="bottom"/>
    </xf>
    <xf numFmtId="0" fontId="11" fillId="4" borderId="17" applyNumberFormat="1" applyFont="1" applyFill="1" applyBorder="1" applyAlignment="1" applyProtection="0">
      <alignment vertical="bottom"/>
    </xf>
    <xf numFmtId="0" fontId="11" fillId="4" borderId="20" applyNumberFormat="1" applyFont="1" applyFill="1" applyBorder="1" applyAlignment="1" applyProtection="0">
      <alignment vertical="bottom"/>
    </xf>
    <xf numFmtId="0" fontId="11" fillId="4" borderId="21" applyNumberFormat="0" applyFont="1" applyFill="1" applyBorder="1" applyAlignment="1" applyProtection="0">
      <alignment vertical="bottom"/>
    </xf>
    <xf numFmtId="0" fontId="2" fillId="5" borderId="14" applyNumberFormat="1" applyFont="1" applyFill="1" applyBorder="1" applyAlignment="1" applyProtection="0">
      <alignment vertical="bottom"/>
    </xf>
    <xf numFmtId="0" fontId="2" fillId="5" borderId="10" applyNumberFormat="1" applyFont="1" applyFill="1" applyBorder="1" applyAlignment="1" applyProtection="0">
      <alignment vertical="bottom"/>
    </xf>
    <xf numFmtId="0" fontId="12" fillId="5" borderId="15" applyNumberFormat="1" applyFont="1" applyFill="1" applyBorder="1" applyAlignment="1" applyProtection="0">
      <alignment vertical="bottom"/>
    </xf>
    <xf numFmtId="0" fontId="11" fillId="4" borderId="21" applyNumberFormat="1" applyFont="1" applyFill="1" applyBorder="1" applyAlignment="1" applyProtection="0">
      <alignment vertical="bottom"/>
    </xf>
    <xf numFmtId="1" fontId="10" fillId="4" borderId="24" applyNumberFormat="1" applyFont="1" applyFill="1" applyBorder="1" applyAlignment="1" applyProtection="0">
      <alignment horizontal="left" vertical="bottom"/>
    </xf>
    <xf numFmtId="0" fontId="10" fillId="4" borderId="24" applyNumberFormat="0" applyFont="1" applyFill="1" applyBorder="1" applyAlignment="1" applyProtection="0">
      <alignment horizontal="left" vertical="bottom"/>
    </xf>
    <xf numFmtId="0" fontId="9" fillId="6" borderId="24" applyNumberFormat="1" applyFont="1" applyFill="1" applyBorder="1" applyAlignment="1" applyProtection="0">
      <alignment vertical="bottom"/>
    </xf>
    <xf numFmtId="1" fontId="9" fillId="6" borderId="24" applyNumberFormat="1" applyFont="1" applyFill="1" applyBorder="1" applyAlignment="1" applyProtection="0">
      <alignment vertical="bottom"/>
    </xf>
    <xf numFmtId="0" fontId="2" borderId="27" applyNumberFormat="0" applyFont="1" applyFill="0" applyBorder="1" applyAlignment="1" applyProtection="0">
      <alignment vertical="bottom"/>
    </xf>
    <xf numFmtId="0" fontId="2" borderId="28" applyNumberFormat="0" applyFont="1" applyFill="0" applyBorder="1" applyAlignment="1" applyProtection="0">
      <alignment vertical="bottom"/>
    </xf>
    <xf numFmtId="0" fontId="9" fillId="6" borderId="24" applyNumberFormat="0" applyFont="1" applyFill="1" applyBorder="1" applyAlignment="1" applyProtection="0">
      <alignment vertical="bottom"/>
    </xf>
    <xf numFmtId="0" fontId="9" fillId="6" borderId="24" applyNumberFormat="0" applyFont="1" applyFill="1" applyBorder="1" applyAlignment="1" applyProtection="0">
      <alignment horizontal="left" vertical="bottom"/>
    </xf>
    <xf numFmtId="1" fontId="9" fillId="6" borderId="24" applyNumberFormat="1" applyFont="1" applyFill="1" applyBorder="1" applyAlignment="1" applyProtection="0">
      <alignment horizontal="left" vertical="bottom"/>
    </xf>
    <xf numFmtId="0" fontId="12" borderId="11" applyNumberFormat="1" applyFont="1" applyFill="0" applyBorder="1" applyAlignment="1" applyProtection="0">
      <alignment vertical="bottom"/>
    </xf>
    <xf numFmtId="0" fontId="12" borderId="13" applyNumberFormat="1" applyFont="1" applyFill="0" applyBorder="1" applyAlignment="1" applyProtection="0">
      <alignment vertical="bottom"/>
    </xf>
    <xf numFmtId="0" fontId="12" borderId="14" applyNumberFormat="1" applyFont="1" applyFill="0" applyBorder="1" applyAlignment="1" applyProtection="0">
      <alignment vertical="bottom"/>
    </xf>
    <xf numFmtId="0" fontId="12" borderId="10" applyNumberFormat="1" applyFont="1" applyFill="0" applyBorder="1" applyAlignment="1" applyProtection="0">
      <alignment vertical="bottom"/>
    </xf>
    <xf numFmtId="0" fontId="2" borderId="15" applyNumberFormat="0" applyFont="1" applyFill="0" applyBorder="1" applyAlignment="1" applyProtection="0">
      <alignment vertical="bottom"/>
    </xf>
    <xf numFmtId="0" fontId="2" borderId="16" applyNumberFormat="0" applyFont="1" applyFill="0" applyBorder="1" applyAlignment="1" applyProtection="0">
      <alignment vertical="bottom"/>
    </xf>
    <xf numFmtId="0" fontId="11" fillId="4" borderId="30" applyNumberFormat="1" applyFont="1" applyFill="1" applyBorder="1" applyAlignment="1" applyProtection="0">
      <alignment vertical="bottom"/>
    </xf>
    <xf numFmtId="0" fontId="9" fillId="4" borderId="31" applyNumberFormat="1" applyFont="1" applyFill="1" applyBorder="1" applyAlignment="1" applyProtection="0">
      <alignment horizontal="left" vertical="bottom"/>
    </xf>
    <xf numFmtId="0" fontId="11" fillId="4" borderId="32" applyNumberFormat="1" applyFont="1" applyFill="1" applyBorder="1" applyAlignment="1" applyProtection="0">
      <alignment vertical="bottom"/>
    </xf>
    <xf numFmtId="1" fontId="9" fillId="4" borderId="33" applyNumberFormat="1" applyFont="1" applyFill="1" applyBorder="1" applyAlignment="1" applyProtection="0">
      <alignment horizontal="left" vertical="bottom"/>
    </xf>
    <xf numFmtId="0" fontId="9" fillId="4" borderId="20" applyNumberFormat="1" applyFont="1" applyFill="1" applyBorder="1" applyAlignment="1" applyProtection="0">
      <alignment vertical="bottom"/>
    </xf>
    <xf numFmtId="0" fontId="11" fillId="4" borderId="25" applyNumberFormat="0" applyFont="1" applyFill="1" applyBorder="1" applyAlignment="1" applyProtection="0">
      <alignment vertical="bottom"/>
    </xf>
    <xf numFmtId="1" fontId="10" fillId="4" borderId="29" applyNumberFormat="1" applyFont="1" applyFill="1" applyBorder="1" applyAlignment="1" applyProtection="0">
      <alignment horizontal="left" vertical="bottom"/>
    </xf>
    <xf numFmtId="0" fontId="12" borderId="15" applyNumberFormat="1" applyFont="1" applyFill="0" applyBorder="1" applyAlignment="1" applyProtection="0">
      <alignment vertical="bottom"/>
    </xf>
    <xf numFmtId="0" fontId="12" borderId="16" applyNumberFormat="1" applyFont="1" applyFill="0" applyBorder="1" applyAlignment="1" applyProtection="0">
      <alignment vertical="bottom"/>
    </xf>
    <xf numFmtId="1" fontId="11" fillId="4" borderId="34" applyNumberFormat="1" applyFont="1" applyFill="1" applyBorder="1" applyAlignment="1" applyProtection="0">
      <alignment vertical="bottom"/>
    </xf>
    <xf numFmtId="0" fontId="10" fillId="4" borderId="35" applyNumberFormat="1" applyFont="1" applyFill="1" applyBorder="1" applyAlignment="1" applyProtection="0">
      <alignment horizontal="left" vertical="bottom"/>
    </xf>
    <xf numFmtId="1" fontId="11" fillId="4" borderId="20" applyNumberFormat="1" applyFont="1" applyFill="1" applyBorder="1" applyAlignment="1" applyProtection="0">
      <alignment vertical="bottom"/>
    </xf>
    <xf numFmtId="1" fontId="11" fillId="4" borderId="17" applyNumberFormat="1" applyFont="1" applyFill="1" applyBorder="1" applyAlignment="1" applyProtection="0">
      <alignment vertical="bottom"/>
    </xf>
    <xf numFmtId="0" fontId="2" borderId="10" applyNumberFormat="0" applyFont="1" applyFill="0" applyBorder="1" applyAlignment="1" applyProtection="0">
      <alignment vertical="bottom"/>
    </xf>
    <xf numFmtId="0" fontId="2" applyNumberFormat="1" applyFont="1" applyFill="0" applyBorder="0" applyAlignment="1" applyProtection="0">
      <alignment vertical="bottom"/>
    </xf>
    <xf numFmtId="0" fontId="2" borderId="1" applyNumberFormat="0" applyFont="1" applyFill="0" applyBorder="1" applyAlignment="1" applyProtection="0">
      <alignment vertical="bottom"/>
    </xf>
    <xf numFmtId="1" fontId="13" borderId="36" applyNumberFormat="1" applyFont="1" applyFill="0" applyBorder="1" applyAlignment="1" applyProtection="0">
      <alignment vertical="bottom"/>
    </xf>
    <xf numFmtId="0" fontId="14" fillId="4" borderId="37" applyNumberFormat="1" applyFont="1" applyFill="1" applyBorder="1" applyAlignment="1" applyProtection="0">
      <alignment vertical="bottom"/>
    </xf>
    <xf numFmtId="59" fontId="14" fillId="4" borderId="38" applyNumberFormat="1" applyFont="1" applyFill="1" applyBorder="1" applyAlignment="1" applyProtection="0">
      <alignment vertical="bottom"/>
    </xf>
    <xf numFmtId="59" fontId="14" fillId="4" borderId="39" applyNumberFormat="1" applyFont="1" applyFill="1" applyBorder="1" applyAlignment="1" applyProtection="0">
      <alignment vertical="bottom"/>
    </xf>
    <xf numFmtId="59" fontId="14" borderId="40" applyNumberFormat="1" applyFont="1" applyFill="0" applyBorder="1" applyAlignment="1" applyProtection="0">
      <alignment vertical="bottom"/>
    </xf>
    <xf numFmtId="59" fontId="14" borderId="41" applyNumberFormat="1" applyFont="1" applyFill="0" applyBorder="1" applyAlignment="1" applyProtection="0">
      <alignment vertical="bottom"/>
    </xf>
    <xf numFmtId="1" fontId="13" borderId="42" applyNumberFormat="1" applyFont="1" applyFill="0" applyBorder="1" applyAlignment="1" applyProtection="0">
      <alignment vertical="bottom"/>
    </xf>
    <xf numFmtId="60" fontId="14" borderId="41" applyNumberFormat="1" applyFont="1" applyFill="0" applyBorder="1" applyAlignment="1" applyProtection="0">
      <alignment vertical="bottom"/>
    </xf>
    <xf numFmtId="1" fontId="13" borderId="41" applyNumberFormat="1" applyFont="1" applyFill="0" applyBorder="1" applyAlignment="1" applyProtection="0">
      <alignment vertical="bottom"/>
    </xf>
    <xf numFmtId="1" fontId="13" borderId="1" applyNumberFormat="1" applyFont="1" applyFill="0" applyBorder="1" applyAlignment="1" applyProtection="0">
      <alignment vertical="bottom"/>
    </xf>
    <xf numFmtId="1" fontId="14" fillId="4" borderId="38" applyNumberFormat="1" applyFont="1" applyFill="1" applyBorder="1" applyAlignment="1" applyProtection="0">
      <alignment vertical="bottom"/>
    </xf>
    <xf numFmtId="1" fontId="14" fillId="4" borderId="39" applyNumberFormat="1" applyFont="1" applyFill="1" applyBorder="1" applyAlignment="1" applyProtection="0">
      <alignment vertical="bottom"/>
    </xf>
    <xf numFmtId="1" fontId="14" borderId="43" applyNumberFormat="1" applyFont="1" applyFill="0" applyBorder="1" applyAlignment="1" applyProtection="0">
      <alignment vertical="bottom"/>
    </xf>
    <xf numFmtId="1" fontId="14" borderId="44" applyNumberFormat="1" applyFont="1" applyFill="0" applyBorder="1" applyAlignment="1" applyProtection="0">
      <alignment vertical="bottom"/>
    </xf>
    <xf numFmtId="1" fontId="14" borderId="45" applyNumberFormat="1" applyFont="1" applyFill="0" applyBorder="1" applyAlignment="1" applyProtection="0">
      <alignment vertical="bottom"/>
    </xf>
    <xf numFmtId="0" fontId="14" borderId="37" applyNumberFormat="1" applyFont="1" applyFill="0" applyBorder="1" applyAlignment="1" applyProtection="0">
      <alignment vertical="bottom"/>
    </xf>
    <xf numFmtId="1" fontId="14" borderId="38" applyNumberFormat="1" applyFont="1" applyFill="0" applyBorder="1" applyAlignment="1" applyProtection="0">
      <alignment vertical="bottom"/>
    </xf>
    <xf numFmtId="1" fontId="14" borderId="39" applyNumberFormat="1" applyFont="1" applyFill="0" applyBorder="1" applyAlignment="1" applyProtection="0">
      <alignment vertical="bottom"/>
    </xf>
    <xf numFmtId="60" fontId="14" borderId="43" applyNumberFormat="1" applyFont="1" applyFill="0" applyBorder="1" applyAlignment="1" applyProtection="0">
      <alignment vertical="bottom"/>
    </xf>
    <xf numFmtId="60" fontId="14" borderId="44" applyNumberFormat="1" applyFont="1" applyFill="0" applyBorder="1" applyAlignment="1" applyProtection="0">
      <alignment vertical="bottom"/>
    </xf>
    <xf numFmtId="0" fontId="14" fillId="7" borderId="46" applyNumberFormat="1" applyFont="1" applyFill="1" applyBorder="1" applyAlignment="1" applyProtection="0">
      <alignment horizontal="left" vertical="bottom"/>
    </xf>
    <xf numFmtId="1" fontId="14" fillId="7" borderId="47" applyNumberFormat="1" applyFont="1" applyFill="1" applyBorder="1" applyAlignment="1" applyProtection="0">
      <alignment horizontal="left" vertical="bottom"/>
    </xf>
    <xf numFmtId="0" fontId="14" fillId="7" borderId="47" applyNumberFormat="1" applyFont="1" applyFill="1" applyBorder="1" applyAlignment="1" applyProtection="0">
      <alignment horizontal="left" vertical="bottom"/>
    </xf>
    <xf numFmtId="0" fontId="14" fillId="8" borderId="48" applyNumberFormat="1" applyFont="1" applyFill="1" applyBorder="1" applyAlignment="1" applyProtection="0">
      <alignment horizontal="left" vertical="bottom"/>
    </xf>
    <xf numFmtId="0" fontId="14" fillId="8" borderId="49" applyNumberFormat="1" applyFont="1" applyFill="1" applyBorder="1" applyAlignment="1" applyProtection="0">
      <alignment horizontal="center" vertical="bottom"/>
    </xf>
    <xf numFmtId="1" fontId="14" fillId="8" borderId="50" applyNumberFormat="1" applyFont="1" applyFill="1" applyBorder="1" applyAlignment="1" applyProtection="0">
      <alignment horizontal="center" vertical="bottom"/>
    </xf>
    <xf numFmtId="1" fontId="14" fillId="8" borderId="51" applyNumberFormat="1" applyFont="1" applyFill="1" applyBorder="1" applyAlignment="1" applyProtection="0">
      <alignment horizontal="center" vertical="bottom"/>
    </xf>
    <xf numFmtId="0" fontId="14" fillId="8" borderId="48" applyNumberFormat="1" applyFont="1" applyFill="1" applyBorder="1" applyAlignment="1" applyProtection="0">
      <alignment horizontal="left" vertical="top" wrapText="1"/>
    </xf>
    <xf numFmtId="1" fontId="14" fillId="8" borderId="52" applyNumberFormat="1" applyFont="1" applyFill="1" applyBorder="1" applyAlignment="1" applyProtection="0">
      <alignment horizontal="center" vertical="bottom"/>
    </xf>
    <xf numFmtId="0" fontId="14" fillId="8" borderId="53" applyNumberFormat="1" applyFont="1" applyFill="1" applyBorder="1" applyAlignment="1" applyProtection="0">
      <alignment horizontal="center" vertical="bottom"/>
    </xf>
    <xf numFmtId="0" fontId="14" fillId="8" borderId="54" applyNumberFormat="1" applyFont="1" applyFill="1" applyBorder="1" applyAlignment="1" applyProtection="0">
      <alignment vertical="bottom"/>
    </xf>
    <xf numFmtId="0" fontId="14" fillId="8" borderId="48" applyNumberFormat="1" applyFont="1" applyFill="1" applyBorder="1" applyAlignment="1" applyProtection="0">
      <alignment vertical="bottom"/>
    </xf>
    <xf numFmtId="0" fontId="14" fillId="8" borderId="55" applyNumberFormat="1" applyFont="1" applyFill="1" applyBorder="1" applyAlignment="1" applyProtection="0">
      <alignment vertical="bottom"/>
    </xf>
    <xf numFmtId="0" fontId="14" fillId="9" borderId="56" applyNumberFormat="1" applyFont="1" applyFill="1" applyBorder="1" applyAlignment="1" applyProtection="0">
      <alignment vertical="bottom" wrapText="1"/>
    </xf>
    <xf numFmtId="0" fontId="14" fillId="9" borderId="48" applyNumberFormat="1" applyFont="1" applyFill="1" applyBorder="1" applyAlignment="1" applyProtection="0">
      <alignment vertical="bottom" wrapText="1"/>
    </xf>
    <xf numFmtId="0" fontId="14" fillId="10" borderId="48" applyNumberFormat="1" applyFont="1" applyFill="1" applyBorder="1" applyAlignment="1" applyProtection="0">
      <alignment vertical="bottom"/>
    </xf>
    <xf numFmtId="0" fontId="14" fillId="10" borderId="48" applyNumberFormat="1" applyFont="1" applyFill="1" applyBorder="1" applyAlignment="1" applyProtection="0">
      <alignment vertical="bottom" wrapText="1"/>
    </xf>
    <xf numFmtId="0" fontId="14" fillId="11" borderId="48" applyNumberFormat="1" applyFont="1" applyFill="1" applyBorder="1" applyAlignment="1" applyProtection="0">
      <alignment vertical="bottom" wrapText="1"/>
    </xf>
    <xf numFmtId="0" fontId="14" fillId="12" borderId="48" applyNumberFormat="1" applyFont="1" applyFill="1" applyBorder="1" applyAlignment="1" applyProtection="0">
      <alignment vertical="bottom"/>
    </xf>
    <xf numFmtId="0" fontId="14" fillId="11" borderId="55" applyNumberFormat="1" applyFont="1" applyFill="1" applyBorder="1" applyAlignment="1" applyProtection="0">
      <alignment vertical="bottom" wrapText="1"/>
    </xf>
    <xf numFmtId="1" fontId="13" borderId="57" applyNumberFormat="1" applyFont="1" applyFill="0" applyBorder="1" applyAlignment="1" applyProtection="0">
      <alignment vertical="bottom"/>
    </xf>
    <xf numFmtId="1" fontId="14" borderId="56" applyNumberFormat="1" applyFont="1" applyFill="0" applyBorder="1" applyAlignment="1" applyProtection="0">
      <alignment horizontal="left" vertical="bottom"/>
    </xf>
    <xf numFmtId="1" fontId="14" borderId="48" applyNumberFormat="1" applyFont="1" applyFill="0" applyBorder="1" applyAlignment="1" applyProtection="0">
      <alignment horizontal="left" vertical="bottom"/>
    </xf>
    <xf numFmtId="0" fontId="15" borderId="58" applyNumberFormat="1" applyFont="1" applyFill="0" applyBorder="1" applyAlignment="1" applyProtection="0">
      <alignment vertical="bottom"/>
    </xf>
    <xf numFmtId="0" fontId="15" borderId="38" applyNumberFormat="1" applyFont="1" applyFill="0" applyBorder="1" applyAlignment="1" applyProtection="0">
      <alignment vertical="bottom"/>
    </xf>
    <xf numFmtId="0" fontId="15" borderId="39" applyNumberFormat="1" applyFont="1" applyFill="0" applyBorder="1" applyAlignment="1" applyProtection="0">
      <alignment vertical="bottom"/>
    </xf>
    <xf numFmtId="1" fontId="14" borderId="59" applyNumberFormat="1" applyFont="1" applyFill="0" applyBorder="1" applyAlignment="1" applyProtection="0">
      <alignment horizontal="left" vertical="bottom"/>
    </xf>
    <xf numFmtId="1" fontId="14" borderId="24" applyNumberFormat="1" applyFont="1" applyFill="0" applyBorder="1" applyAlignment="1" applyProtection="0">
      <alignment horizontal="center" vertical="bottom"/>
    </xf>
    <xf numFmtId="1" fontId="14" borderId="24" applyNumberFormat="1" applyFont="1" applyFill="0" applyBorder="1" applyAlignment="1" applyProtection="0">
      <alignment horizontal="left" vertical="bottom"/>
    </xf>
    <xf numFmtId="2" fontId="14" fillId="5" borderId="24" applyNumberFormat="1" applyFont="1" applyFill="1" applyBorder="1" applyAlignment="1" applyProtection="0">
      <alignment vertical="bottom"/>
    </xf>
    <xf numFmtId="2" fontId="14" fillId="4" borderId="24" applyNumberFormat="1" applyFont="1" applyFill="1" applyBorder="1" applyAlignment="1" applyProtection="0">
      <alignment vertical="bottom"/>
    </xf>
    <xf numFmtId="2" fontId="14" borderId="24" applyNumberFormat="1" applyFont="1" applyFill="0" applyBorder="1" applyAlignment="1" applyProtection="0">
      <alignment vertical="bottom"/>
    </xf>
    <xf numFmtId="2" fontId="16" fillId="10" borderId="24" applyNumberFormat="1" applyFont="1" applyFill="1" applyBorder="1" applyAlignment="1" applyProtection="0">
      <alignment vertical="bottom"/>
    </xf>
    <xf numFmtId="2" fontId="16" fillId="7" borderId="24" applyNumberFormat="1" applyFont="1" applyFill="1" applyBorder="1" applyAlignment="1" applyProtection="0">
      <alignment vertical="bottom"/>
    </xf>
    <xf numFmtId="2" fontId="16" fillId="4" borderId="24" applyNumberFormat="1" applyFont="1" applyFill="1" applyBorder="1" applyAlignment="1" applyProtection="0">
      <alignment vertical="bottom"/>
    </xf>
    <xf numFmtId="2" fontId="16" fillId="7" borderId="24" applyNumberFormat="1" applyFont="1" applyFill="1" applyBorder="1" applyAlignment="1" applyProtection="0">
      <alignment horizontal="right" vertical="bottom"/>
    </xf>
    <xf numFmtId="2" fontId="16" fillId="4" borderId="24" applyNumberFormat="1" applyFont="1" applyFill="1" applyBorder="1" applyAlignment="1" applyProtection="0">
      <alignment horizontal="right" vertical="bottom"/>
    </xf>
    <xf numFmtId="2" fontId="14" borderId="60" applyNumberFormat="1" applyFont="1" applyFill="0" applyBorder="1" applyAlignment="1" applyProtection="0">
      <alignment vertical="bottom"/>
    </xf>
    <xf numFmtId="2" fontId="16" fillId="13" borderId="59" applyNumberFormat="1" applyFont="1" applyFill="1" applyBorder="1" applyAlignment="1" applyProtection="0">
      <alignment vertical="bottom"/>
    </xf>
    <xf numFmtId="2" fontId="16" fillId="13" borderId="24" applyNumberFormat="1" applyFont="1" applyFill="1" applyBorder="1" applyAlignment="1" applyProtection="0">
      <alignment vertical="bottom"/>
    </xf>
    <xf numFmtId="2" fontId="16" fillId="4" borderId="60" applyNumberFormat="1" applyFont="1" applyFill="1" applyBorder="1" applyAlignment="1" applyProtection="0">
      <alignment vertical="bottom"/>
    </xf>
    <xf numFmtId="2" fontId="16" fillId="13" borderId="61" applyNumberFormat="1" applyFont="1" applyFill="1" applyBorder="1" applyAlignment="1" applyProtection="0">
      <alignment vertical="bottom"/>
    </xf>
    <xf numFmtId="2" fontId="14" fillId="10" borderId="59" applyNumberFormat="1" applyFont="1" applyFill="1" applyBorder="1" applyAlignment="1" applyProtection="0">
      <alignment vertical="bottom"/>
    </xf>
    <xf numFmtId="2" fontId="14" fillId="10" borderId="24" applyNumberFormat="1" applyFont="1" applyFill="1" applyBorder="1" applyAlignment="1" applyProtection="0">
      <alignment vertical="bottom"/>
    </xf>
    <xf numFmtId="2" fontId="14" borderId="24" applyNumberFormat="1" applyFont="1" applyFill="0" applyBorder="1" applyAlignment="1" applyProtection="0">
      <alignment horizontal="left" vertical="bottom"/>
    </xf>
    <xf numFmtId="0" fontId="14" borderId="60" applyNumberFormat="1" applyFont="1" applyFill="0" applyBorder="1" applyAlignment="1" applyProtection="0">
      <alignment vertical="bottom"/>
    </xf>
    <xf numFmtId="2" fontId="14" borderId="59" applyNumberFormat="1" applyFont="1" applyFill="0" applyBorder="1" applyAlignment="1" applyProtection="0">
      <alignment vertical="bottom"/>
    </xf>
    <xf numFmtId="1" fontId="14" borderId="24" applyNumberFormat="1" applyFont="1" applyFill="0" applyBorder="1" applyAlignment="1" applyProtection="0">
      <alignment vertical="bottom"/>
    </xf>
    <xf numFmtId="61" fontId="14" borderId="24" applyNumberFormat="1" applyFont="1" applyFill="0" applyBorder="1" applyAlignment="1" applyProtection="0">
      <alignment vertical="bottom"/>
    </xf>
    <xf numFmtId="0" fontId="17" borderId="60" applyNumberFormat="1" applyFont="1" applyFill="0" applyBorder="1" applyAlignment="1" applyProtection="0">
      <alignment vertical="bottom"/>
    </xf>
    <xf numFmtId="1" fontId="13" borderId="24" applyNumberFormat="1" applyFont="1" applyFill="0" applyBorder="1" applyAlignment="1" applyProtection="0">
      <alignment vertical="bottom"/>
    </xf>
    <xf numFmtId="0" fontId="14" borderId="48" applyNumberFormat="1" applyFont="1" applyFill="0" applyBorder="1" applyAlignment="1" applyProtection="0">
      <alignment horizontal="left" vertical="bottom"/>
    </xf>
    <xf numFmtId="0" fontId="14" borderId="55" applyNumberFormat="1" applyFont="1" applyFill="0" applyBorder="1" applyAlignment="1" applyProtection="0">
      <alignment horizontal="left" vertical="bottom"/>
    </xf>
    <xf numFmtId="1" fontId="13" borderId="59" applyNumberFormat="1" applyFont="1" applyFill="0" applyBorder="1" applyAlignment="1" applyProtection="0">
      <alignment vertical="bottom"/>
    </xf>
    <xf numFmtId="1" fontId="14" borderId="60" applyNumberFormat="1" applyFont="1" applyFill="0" applyBorder="1" applyAlignment="1" applyProtection="0">
      <alignment horizontal="left" vertical="bottom"/>
    </xf>
    <xf numFmtId="0" fontId="14" borderId="24" applyNumberFormat="1" applyFont="1" applyFill="0" applyBorder="1" applyAlignment="1" applyProtection="0">
      <alignment vertical="bottom"/>
    </xf>
    <xf numFmtId="0" fontId="14" borderId="59" applyNumberFormat="1" applyFont="1" applyFill="0" applyBorder="1" applyAlignment="1" applyProtection="0">
      <alignment horizontal="left" vertical="bottom"/>
    </xf>
    <xf numFmtId="0" fontId="14" borderId="62" applyNumberFormat="1" applyFont="1" applyFill="0" applyBorder="1" applyAlignment="1" applyProtection="0">
      <alignment horizontal="left" vertical="bottom"/>
    </xf>
    <xf numFmtId="1" fontId="13" borderId="63" applyNumberFormat="1" applyFont="1" applyFill="0" applyBorder="1" applyAlignment="1" applyProtection="0">
      <alignment vertical="bottom"/>
    </xf>
    <xf numFmtId="1" fontId="14" borderId="63" applyNumberFormat="1" applyFont="1" applyFill="0" applyBorder="1" applyAlignment="1" applyProtection="0">
      <alignment horizontal="left" vertical="bottom"/>
    </xf>
    <xf numFmtId="1" fontId="14" borderId="64" applyNumberFormat="1" applyFont="1" applyFill="0" applyBorder="1" applyAlignment="1" applyProtection="0">
      <alignment horizontal="left" vertical="bottom"/>
    </xf>
    <xf numFmtId="1" fontId="13" borderId="62" applyNumberFormat="1" applyFont="1" applyFill="0" applyBorder="1" applyAlignment="1" applyProtection="0">
      <alignment vertical="bottom"/>
    </xf>
    <xf numFmtId="2" fontId="14" fillId="5" borderId="63" applyNumberFormat="1" applyFont="1" applyFill="1" applyBorder="1" applyAlignment="1" applyProtection="0">
      <alignment vertical="bottom"/>
    </xf>
    <xf numFmtId="2" fontId="14" fillId="4" borderId="63" applyNumberFormat="1" applyFont="1" applyFill="1" applyBorder="1" applyAlignment="1" applyProtection="0">
      <alignment vertical="bottom"/>
    </xf>
    <xf numFmtId="2" fontId="14" borderId="63" applyNumberFormat="1" applyFont="1" applyFill="0" applyBorder="1" applyAlignment="1" applyProtection="0">
      <alignment vertical="bottom"/>
    </xf>
    <xf numFmtId="2" fontId="16" fillId="10" borderId="63" applyNumberFormat="1" applyFont="1" applyFill="1" applyBorder="1" applyAlignment="1" applyProtection="0">
      <alignment vertical="bottom"/>
    </xf>
    <xf numFmtId="2" fontId="16" fillId="7" borderId="63" applyNumberFormat="1" applyFont="1" applyFill="1" applyBorder="1" applyAlignment="1" applyProtection="0">
      <alignment vertical="bottom"/>
    </xf>
    <xf numFmtId="2" fontId="16" fillId="4" borderId="63" applyNumberFormat="1" applyFont="1" applyFill="1" applyBorder="1" applyAlignment="1" applyProtection="0">
      <alignment vertical="bottom"/>
    </xf>
    <xf numFmtId="2" fontId="16" fillId="7" borderId="63" applyNumberFormat="1" applyFont="1" applyFill="1" applyBorder="1" applyAlignment="1" applyProtection="0">
      <alignment horizontal="right" vertical="bottom"/>
    </xf>
    <xf numFmtId="2" fontId="16" fillId="4" borderId="63" applyNumberFormat="1" applyFont="1" applyFill="1" applyBorder="1" applyAlignment="1" applyProtection="0">
      <alignment horizontal="right" vertical="bottom"/>
    </xf>
    <xf numFmtId="2" fontId="14" borderId="64" applyNumberFormat="1" applyFont="1" applyFill="0" applyBorder="1" applyAlignment="1" applyProtection="0">
      <alignment vertical="bottom"/>
    </xf>
    <xf numFmtId="2" fontId="16" fillId="13" borderId="62" applyNumberFormat="1" applyFont="1" applyFill="1" applyBorder="1" applyAlignment="1" applyProtection="0">
      <alignment vertical="bottom"/>
    </xf>
    <xf numFmtId="2" fontId="16" fillId="13" borderId="63" applyNumberFormat="1" applyFont="1" applyFill="1" applyBorder="1" applyAlignment="1" applyProtection="0">
      <alignment vertical="bottom"/>
    </xf>
    <xf numFmtId="2" fontId="16" fillId="4" borderId="64" applyNumberFormat="1" applyFont="1" applyFill="1" applyBorder="1" applyAlignment="1" applyProtection="0">
      <alignment vertical="bottom"/>
    </xf>
    <xf numFmtId="2" fontId="16" fillId="13" borderId="65" applyNumberFormat="1" applyFont="1" applyFill="1" applyBorder="1" applyAlignment="1" applyProtection="0">
      <alignment vertical="bottom"/>
    </xf>
    <xf numFmtId="2" fontId="14" fillId="10" borderId="62" applyNumberFormat="1" applyFont="1" applyFill="1" applyBorder="1" applyAlignment="1" applyProtection="0">
      <alignment vertical="bottom"/>
    </xf>
    <xf numFmtId="2" fontId="14" fillId="10" borderId="63" applyNumberFormat="1" applyFont="1" applyFill="1" applyBorder="1" applyAlignment="1" applyProtection="0">
      <alignment vertical="bottom"/>
    </xf>
    <xf numFmtId="2" fontId="14" borderId="63" applyNumberFormat="1" applyFont="1" applyFill="0" applyBorder="1" applyAlignment="1" applyProtection="0">
      <alignment horizontal="left" vertical="bottom"/>
    </xf>
    <xf numFmtId="0" fontId="14" borderId="64" applyNumberFormat="1" applyFont="1" applyFill="0" applyBorder="1" applyAlignment="1" applyProtection="0">
      <alignment vertical="bottom"/>
    </xf>
    <xf numFmtId="2" fontId="14" borderId="62" applyNumberFormat="1" applyFont="1" applyFill="0" applyBorder="1" applyAlignment="1" applyProtection="0">
      <alignment vertical="bottom"/>
    </xf>
    <xf numFmtId="1" fontId="14" borderId="63" applyNumberFormat="1" applyFont="1" applyFill="0" applyBorder="1" applyAlignment="1" applyProtection="0">
      <alignment vertical="bottom"/>
    </xf>
    <xf numFmtId="0" fontId="14" borderId="63" applyNumberFormat="1" applyFont="1" applyFill="0" applyBorder="1" applyAlignment="1" applyProtection="0">
      <alignment vertical="bottom"/>
    </xf>
    <xf numFmtId="61" fontId="14" borderId="63" applyNumberFormat="1" applyFont="1" applyFill="0" applyBorder="1" applyAlignment="1" applyProtection="0">
      <alignment vertical="bottom"/>
    </xf>
    <xf numFmtId="0" fontId="17" borderId="64" applyNumberFormat="1" applyFont="1" applyFill="0" applyBorder="1" applyAlignment="1" applyProtection="0">
      <alignment vertical="bottom"/>
    </xf>
    <xf numFmtId="1" fontId="13" borderId="66" applyNumberFormat="1" applyFont="1" applyFill="0" applyBorder="1" applyAlignment="1" applyProtection="0">
      <alignment vertical="bottom"/>
    </xf>
    <xf numFmtId="2" fontId="14" borderId="66" applyNumberFormat="1" applyFont="1" applyFill="0" applyBorder="1" applyAlignment="1" applyProtection="0">
      <alignment vertical="bottom"/>
    </xf>
    <xf numFmtId="1" fontId="14" borderId="66" applyNumberFormat="1" applyFont="1" applyFill="0" applyBorder="1" applyAlignment="1" applyProtection="0">
      <alignment vertical="bottom"/>
    </xf>
    <xf numFmtId="1" fontId="14" borderId="67" applyNumberFormat="1" applyFont="1" applyFill="0" applyBorder="1" applyAlignment="1" applyProtection="0">
      <alignment vertical="bottom"/>
    </xf>
    <xf numFmtId="1" fontId="14" borderId="68" applyNumberFormat="1" applyFont="1" applyFill="0" applyBorder="1" applyAlignment="1" applyProtection="0">
      <alignment vertical="bottom"/>
    </xf>
    <xf numFmtId="2" fontId="14" borderId="1" applyNumberFormat="1" applyFont="1" applyFill="0" applyBorder="1" applyAlignment="1" applyProtection="0">
      <alignment vertical="bottom"/>
    </xf>
    <xf numFmtId="1" fontId="18" borderId="1" applyNumberFormat="1" applyFont="1" applyFill="0" applyBorder="1" applyAlignment="1" applyProtection="0">
      <alignment vertical="bottom"/>
    </xf>
    <xf numFmtId="1" fontId="14" borderId="1" applyNumberFormat="1" applyFont="1" applyFill="0" applyBorder="1" applyAlignment="1" applyProtection="0">
      <alignment vertical="bottom"/>
    </xf>
    <xf numFmtId="0" fontId="14" fillId="4" borderId="69" applyNumberFormat="1" applyFont="1" applyFill="1" applyBorder="1" applyAlignment="1" applyProtection="0">
      <alignment horizontal="left" vertical="bottom"/>
    </xf>
    <xf numFmtId="1" fontId="14" fillId="4" borderId="70" applyNumberFormat="1" applyFont="1" applyFill="1" applyBorder="1" applyAlignment="1" applyProtection="0">
      <alignment horizontal="left" vertical="bottom"/>
    </xf>
    <xf numFmtId="1" fontId="14" fillId="4" borderId="71" applyNumberFormat="1" applyFont="1" applyFill="1" applyBorder="1" applyAlignment="1" applyProtection="0">
      <alignment horizontal="left" vertical="bottom"/>
    </xf>
    <xf numFmtId="59" fontId="14" fillId="4" borderId="72" applyNumberFormat="1" applyFont="1" applyFill="1" applyBorder="1" applyAlignment="1" applyProtection="0">
      <alignment horizontal="left" vertical="bottom"/>
    </xf>
    <xf numFmtId="0" fontId="14" fillId="4" borderId="73" applyNumberFormat="1" applyFont="1" applyFill="1" applyBorder="1" applyAlignment="1" applyProtection="0">
      <alignment horizontal="right" vertical="bottom"/>
    </xf>
    <xf numFmtId="0" fontId="14" borderId="37" applyNumberFormat="1" applyFont="1" applyFill="0" applyBorder="1" applyAlignment="1" applyProtection="0">
      <alignment horizontal="left" vertical="bottom"/>
    </xf>
    <xf numFmtId="0" fontId="14" borderId="38" applyNumberFormat="1" applyFont="1" applyFill="0" applyBorder="1" applyAlignment="1" applyProtection="0">
      <alignment horizontal="left" vertical="bottom"/>
    </xf>
    <xf numFmtId="0" fontId="14" borderId="39" applyNumberFormat="1" applyFont="1" applyFill="0" applyBorder="1" applyAlignment="1" applyProtection="0">
      <alignment horizontal="left" vertical="bottom"/>
    </xf>
    <xf numFmtId="1" fontId="14" borderId="38" applyNumberFormat="1" applyFont="1" applyFill="0" applyBorder="1" applyAlignment="1" applyProtection="0">
      <alignment horizontal="left" vertical="bottom"/>
    </xf>
    <xf numFmtId="1" fontId="14" borderId="39" applyNumberFormat="1" applyFont="1" applyFill="0" applyBorder="1" applyAlignment="1" applyProtection="0">
      <alignment horizontal="left" vertical="bottom"/>
    </xf>
    <xf numFmtId="1" fontId="14" borderId="37" applyNumberFormat="1" applyFont="1" applyFill="0" applyBorder="1" applyAlignment="1" applyProtection="0">
      <alignment horizontal="left" vertical="bottom"/>
    </xf>
    <xf numFmtId="0" fontId="14" fillId="8" borderId="47" applyNumberFormat="1" applyFont="1" applyFill="1" applyBorder="1" applyAlignment="1" applyProtection="0">
      <alignment horizontal="left" vertical="bottom"/>
    </xf>
    <xf numFmtId="0" fontId="14" fillId="8" borderId="74" applyNumberFormat="1" applyFont="1" applyFill="1" applyBorder="1" applyAlignment="1" applyProtection="0">
      <alignment horizontal="left" vertical="bottom"/>
    </xf>
    <xf numFmtId="0" fontId="14" fillId="7" borderId="46" applyNumberFormat="1" applyFont="1" applyFill="1" applyBorder="1" applyAlignment="1" applyProtection="0">
      <alignment horizontal="center" vertical="bottom"/>
    </xf>
    <xf numFmtId="0" fontId="14" fillId="7" borderId="47" applyNumberFormat="1" applyFont="1" applyFill="1" applyBorder="1" applyAlignment="1" applyProtection="0">
      <alignment horizontal="center" vertical="bottom"/>
    </xf>
    <xf numFmtId="0" fontId="14" fillId="7" borderId="74" applyNumberFormat="1" applyFont="1" applyFill="1" applyBorder="1" applyAlignment="1" applyProtection="0">
      <alignment horizontal="center" vertical="bottom"/>
    </xf>
    <xf numFmtId="0" fontId="14" fillId="7" borderId="74" applyNumberFormat="1" applyFont="1" applyFill="1" applyBorder="1" applyAlignment="1" applyProtection="0">
      <alignment horizontal="right" vertical="bottom"/>
    </xf>
    <xf numFmtId="0" fontId="14" fillId="7" borderId="47" applyNumberFormat="1" applyFont="1" applyFill="1" applyBorder="1" applyAlignment="1" applyProtection="0">
      <alignment vertical="bottom"/>
    </xf>
    <xf numFmtId="1" fontId="14" fillId="7" borderId="47" applyNumberFormat="1" applyFont="1" applyFill="1" applyBorder="1" applyAlignment="1" applyProtection="0">
      <alignment vertical="bottom"/>
    </xf>
    <xf numFmtId="1" fontId="14" fillId="7" borderId="74" applyNumberFormat="1" applyFont="1" applyFill="1" applyBorder="1" applyAlignment="1" applyProtection="0">
      <alignment vertical="bottom"/>
    </xf>
    <xf numFmtId="0" fontId="19" borderId="36" applyNumberFormat="1" applyFont="1" applyFill="0" applyBorder="1" applyAlignment="1" applyProtection="0">
      <alignment vertical="bottom"/>
    </xf>
    <xf numFmtId="1" fontId="14" fillId="8" borderId="46" applyNumberFormat="1" applyFont="1" applyFill="1" applyBorder="1" applyAlignment="1" applyProtection="0">
      <alignment horizontal="left" vertical="bottom"/>
    </xf>
    <xf numFmtId="1" fontId="14" fillId="8" borderId="47" applyNumberFormat="1" applyFont="1" applyFill="1" applyBorder="1" applyAlignment="1" applyProtection="0">
      <alignment horizontal="left" vertical="bottom"/>
    </xf>
    <xf numFmtId="0" fontId="14" borderId="47" applyNumberFormat="1" applyFont="1" applyFill="0" applyBorder="1" applyAlignment="1" applyProtection="0">
      <alignment horizontal="left" vertical="bottom"/>
    </xf>
    <xf numFmtId="1" fontId="14" borderId="74" applyNumberFormat="1" applyFont="1" applyFill="0" applyBorder="1" applyAlignment="1" applyProtection="0">
      <alignment horizontal="left" vertical="bottom"/>
    </xf>
    <xf numFmtId="2" fontId="14" borderId="46" applyNumberFormat="1" applyFont="1" applyFill="0" applyBorder="1" applyAlignment="1" applyProtection="0">
      <alignment vertical="bottom"/>
    </xf>
    <xf numFmtId="2" fontId="14" borderId="47" applyNumberFormat="1" applyFont="1" applyFill="0" applyBorder="1" applyAlignment="1" applyProtection="0">
      <alignment vertical="bottom"/>
    </xf>
    <xf numFmtId="2" fontId="14" borderId="74" applyNumberFormat="1" applyFont="1" applyFill="0" applyBorder="1" applyAlignment="1" applyProtection="0">
      <alignment vertical="bottom"/>
    </xf>
    <xf numFmtId="2" fontId="14" fillId="4" borderId="75" applyNumberFormat="1" applyFont="1" applyFill="1" applyBorder="1" applyAlignment="1" applyProtection="0">
      <alignment vertical="bottom"/>
    </xf>
    <xf numFmtId="0" fontId="16" fillId="8" borderId="75" applyNumberFormat="1" applyFont="1" applyFill="1" applyBorder="1" applyAlignment="1" applyProtection="0">
      <alignment horizontal="center" vertical="bottom"/>
    </xf>
    <xf numFmtId="2" fontId="14" fillId="4" borderId="47" applyNumberFormat="1" applyFont="1" applyFill="1" applyBorder="1" applyAlignment="1" applyProtection="0">
      <alignment vertical="bottom"/>
    </xf>
    <xf numFmtId="1" fontId="14" borderId="47" applyNumberFormat="1" applyFont="1" applyFill="0" applyBorder="1" applyAlignment="1" applyProtection="0">
      <alignment vertical="bottom"/>
    </xf>
    <xf numFmtId="61" fontId="14" borderId="47" applyNumberFormat="1" applyFont="1" applyFill="0" applyBorder="1" applyAlignment="1" applyProtection="0">
      <alignment vertical="bottom"/>
    </xf>
    <xf numFmtId="0" fontId="14" borderId="74" applyNumberFormat="1" applyFont="1" applyFill="0" applyBorder="1" applyAlignment="1" applyProtection="0">
      <alignment vertical="bottom"/>
    </xf>
    <xf numFmtId="60" fontId="14" borderId="57" applyNumberFormat="1" applyFont="1" applyFill="0" applyBorder="1" applyAlignment="1" applyProtection="0">
      <alignment vertical="bottom"/>
    </xf>
    <xf numFmtId="0" fontId="2" borderId="57" applyNumberFormat="0" applyFont="1" applyFill="0" applyBorder="1" applyAlignment="1" applyProtection="0">
      <alignment vertical="bottom"/>
    </xf>
    <xf numFmtId="1" fontId="14" fillId="8" borderId="56" applyNumberFormat="1" applyFont="1" applyFill="1" applyBorder="1" applyAlignment="1" applyProtection="0">
      <alignment horizontal="left" vertical="bottom"/>
    </xf>
    <xf numFmtId="1" fontId="14" fillId="8" borderId="48" applyNumberFormat="1" applyFont="1" applyFill="1" applyBorder="1" applyAlignment="1" applyProtection="0">
      <alignment horizontal="left" vertical="bottom"/>
    </xf>
    <xf numFmtId="1" fontId="14" borderId="55" applyNumberFormat="1" applyFont="1" applyFill="0" applyBorder="1" applyAlignment="1" applyProtection="0">
      <alignment horizontal="left" vertical="bottom"/>
    </xf>
    <xf numFmtId="2" fontId="14" borderId="56" applyNumberFormat="1" applyFont="1" applyFill="0" applyBorder="1" applyAlignment="1" applyProtection="0">
      <alignment vertical="bottom"/>
    </xf>
    <xf numFmtId="2" fontId="14" borderId="48" applyNumberFormat="1" applyFont="1" applyFill="0" applyBorder="1" applyAlignment="1" applyProtection="0">
      <alignment vertical="bottom"/>
    </xf>
    <xf numFmtId="2" fontId="14" borderId="55" applyNumberFormat="1" applyFont="1" applyFill="0" applyBorder="1" applyAlignment="1" applyProtection="0">
      <alignment vertical="bottom"/>
    </xf>
    <xf numFmtId="2" fontId="14" fillId="4" borderId="54" applyNumberFormat="1" applyFont="1" applyFill="1" applyBorder="1" applyAlignment="1" applyProtection="0">
      <alignment vertical="bottom"/>
    </xf>
    <xf numFmtId="0" fontId="16" fillId="8" borderId="54" applyNumberFormat="1" applyFont="1" applyFill="1" applyBorder="1" applyAlignment="1" applyProtection="0">
      <alignment horizontal="center" vertical="bottom"/>
    </xf>
    <xf numFmtId="2" fontId="14" fillId="4" borderId="48" applyNumberFormat="1" applyFont="1" applyFill="1" applyBorder="1" applyAlignment="1" applyProtection="0">
      <alignment vertical="bottom"/>
    </xf>
    <xf numFmtId="1" fontId="14" borderId="48" applyNumberFormat="1" applyFont="1" applyFill="0" applyBorder="1" applyAlignment="1" applyProtection="0">
      <alignment vertical="bottom"/>
    </xf>
    <xf numFmtId="61" fontId="14" borderId="48" applyNumberFormat="1" applyFont="1" applyFill="0" applyBorder="1" applyAlignment="1" applyProtection="0">
      <alignment vertical="bottom"/>
    </xf>
    <xf numFmtId="0" fontId="14" borderId="55" applyNumberFormat="1" applyFont="1" applyFill="0" applyBorder="1" applyAlignment="1" applyProtection="0">
      <alignment vertical="bottom"/>
    </xf>
    <xf numFmtId="0" fontId="2" applyNumberFormat="1" applyFont="1" applyFill="0" applyBorder="0" applyAlignment="1" applyProtection="0">
      <alignment vertical="bottom"/>
    </xf>
    <xf numFmtId="0" fontId="2" borderId="58" applyNumberFormat="0" applyFont="1" applyFill="0" applyBorder="1" applyAlignment="1" applyProtection="0">
      <alignment vertical="bottom"/>
    </xf>
    <xf numFmtId="0" fontId="2" borderId="38" applyNumberFormat="0" applyFont="1" applyFill="0" applyBorder="1" applyAlignment="1" applyProtection="0">
      <alignment vertical="bottom"/>
    </xf>
    <xf numFmtId="0" fontId="2" borderId="39" applyNumberFormat="0" applyFont="1" applyFill="0" applyBorder="1" applyAlignment="1" applyProtection="0">
      <alignment vertical="bottom"/>
    </xf>
    <xf numFmtId="0" fontId="2" borderId="24" applyNumberFormat="0" applyFont="1" applyFill="0" applyBorder="1" applyAlignment="1" applyProtection="0">
      <alignment vertical="bottom"/>
    </xf>
    <xf numFmtId="1" fontId="14" borderId="62" applyNumberFormat="1" applyFont="1" applyFill="0" applyBorder="1" applyAlignment="1" applyProtection="0">
      <alignment horizontal="left" vertical="bottom"/>
    </xf>
    <xf numFmtId="1" fontId="14" borderId="47" applyNumberFormat="1" applyFont="1" applyFill="0" applyBorder="1" applyAlignment="1" applyProtection="0">
      <alignment horizontal="left" vertical="bottom"/>
    </xf>
    <xf numFmtId="0" fontId="14" fillId="4" borderId="73" applyNumberFormat="0" applyFont="1" applyFill="1" applyBorder="1" applyAlignment="1" applyProtection="0">
      <alignment horizontal="right" vertical="bottom"/>
    </xf>
    <xf numFmtId="1" fontId="13" borderId="76" applyNumberFormat="1" applyFont="1" applyFill="0" applyBorder="1" applyAlignment="1" applyProtection="0">
      <alignment vertical="bottom"/>
    </xf>
    <xf numFmtId="1" fontId="13" borderId="77" applyNumberFormat="1" applyFont="1" applyFill="0" applyBorder="1" applyAlignment="1" applyProtection="0">
      <alignment vertical="bottom"/>
    </xf>
    <xf numFmtId="0" fontId="14" fillId="7" borderId="74" applyNumberFormat="1" applyFont="1" applyFill="1" applyBorder="1" applyAlignment="1" applyProtection="0">
      <alignment horizontal="left" vertical="bottom"/>
    </xf>
    <xf numFmtId="0" fontId="14" fillId="7" borderId="56" applyNumberFormat="1" applyFont="1" applyFill="1" applyBorder="1" applyAlignment="1" applyProtection="0">
      <alignment horizontal="center" vertical="bottom"/>
    </xf>
    <xf numFmtId="0" fontId="14" fillId="7" borderId="48" applyNumberFormat="1" applyFont="1" applyFill="1" applyBorder="1" applyAlignment="1" applyProtection="0">
      <alignment horizontal="center" vertical="bottom"/>
    </xf>
    <xf numFmtId="0" fontId="14" fillId="7" borderId="55" applyNumberFormat="1" applyFont="1" applyFill="1" applyBorder="1" applyAlignment="1" applyProtection="0">
      <alignment horizontal="center" vertical="bottom"/>
    </xf>
    <xf numFmtId="0" fontId="14" fillId="7" borderId="55" applyNumberFormat="1" applyFont="1" applyFill="1" applyBorder="1" applyAlignment="1" applyProtection="0">
      <alignment horizontal="right" vertical="bottom"/>
    </xf>
    <xf numFmtId="1" fontId="13" borderId="14" applyNumberFormat="1" applyFont="1" applyFill="0" applyBorder="1" applyAlignment="1" applyProtection="0">
      <alignment vertical="bottom"/>
    </xf>
    <xf numFmtId="2" fontId="16" fillId="8" borderId="46" applyNumberFormat="1" applyFont="1" applyFill="1" applyBorder="1" applyAlignment="1" applyProtection="0">
      <alignment horizontal="center" vertical="bottom"/>
    </xf>
    <xf numFmtId="2" fontId="14" fillId="4" borderId="65" applyNumberFormat="1" applyFont="1" applyFill="1" applyBorder="1" applyAlignment="1" applyProtection="0">
      <alignment vertical="bottom"/>
    </xf>
    <xf numFmtId="0" fontId="2" borderId="14" applyNumberFormat="0" applyFont="1" applyFill="0" applyBorder="1" applyAlignment="1" applyProtection="0">
      <alignment vertical="bottom"/>
    </xf>
    <xf numFmtId="0" fontId="14" fillId="4" borderId="78" applyNumberFormat="1" applyFont="1" applyFill="1" applyBorder="1" applyAlignment="1" applyProtection="0">
      <alignment horizontal="right" vertical="bottom"/>
    </xf>
    <xf numFmtId="0" fontId="2" applyNumberFormat="1" applyFont="1" applyFill="0" applyBorder="0" applyAlignment="1" applyProtection="0">
      <alignment vertical="bottom"/>
    </xf>
    <xf numFmtId="0" fontId="2" applyNumberFormat="1" applyFont="1" applyFill="0" applyBorder="0" applyAlignment="1" applyProtection="0">
      <alignment vertical="bottom"/>
    </xf>
    <xf numFmtId="0" fontId="14" fillId="7" borderId="56" applyNumberFormat="1" applyFont="1" applyFill="1" applyBorder="1" applyAlignment="1" applyProtection="0">
      <alignment horizontal="left" vertical="bottom"/>
    </xf>
    <xf numFmtId="1" fontId="14" fillId="7" borderId="48" applyNumberFormat="1" applyFont="1" applyFill="1" applyBorder="1" applyAlignment="1" applyProtection="0">
      <alignment horizontal="left" vertical="bottom"/>
    </xf>
    <xf numFmtId="0" fontId="14" fillId="7" borderId="48" applyNumberFormat="1" applyFont="1" applyFill="1" applyBorder="1" applyAlignment="1" applyProtection="0">
      <alignment horizontal="left" vertical="bottom"/>
    </xf>
    <xf numFmtId="0" fontId="14" borderId="24" applyNumberFormat="1" applyFont="1" applyFill="0" applyBorder="1" applyAlignment="1" applyProtection="0">
      <alignment horizontal="left" vertical="bottom"/>
    </xf>
    <xf numFmtId="2" fontId="16" fillId="13" borderId="60" applyNumberFormat="1" applyFont="1" applyFill="1" applyBorder="1" applyAlignment="1" applyProtection="0">
      <alignment vertical="bottom"/>
    </xf>
    <xf numFmtId="2" fontId="16" fillId="13" borderId="64" applyNumberFormat="1" applyFont="1" applyFill="1" applyBorder="1" applyAlignment="1" applyProtection="0">
      <alignment vertical="bottom"/>
    </xf>
    <xf numFmtId="1" fontId="13" borderId="12" applyNumberFormat="1" applyFont="1" applyFill="0" applyBorder="1" applyAlignment="1" applyProtection="0">
      <alignment vertical="bottom"/>
    </xf>
    <xf numFmtId="2" fontId="14" borderId="12" applyNumberFormat="1" applyFont="1" applyFill="0" applyBorder="1" applyAlignment="1" applyProtection="0">
      <alignment vertical="bottom"/>
    </xf>
    <xf numFmtId="0" fontId="16" fillId="8" borderId="48" applyNumberFormat="1" applyFont="1" applyFill="1" applyBorder="1" applyAlignment="1" applyProtection="0">
      <alignment horizontal="center" vertical="bottom"/>
    </xf>
    <xf numFmtId="1" fontId="14" fillId="8" borderId="59" applyNumberFormat="1" applyFont="1" applyFill="1" applyBorder="1" applyAlignment="1" applyProtection="0">
      <alignment horizontal="left" vertical="bottom"/>
    </xf>
    <xf numFmtId="1" fontId="14" fillId="8" borderId="24" applyNumberFormat="1" applyFont="1" applyFill="1" applyBorder="1" applyAlignment="1" applyProtection="0">
      <alignment horizontal="left" vertical="bottom"/>
    </xf>
    <xf numFmtId="0" fontId="14" borderId="24" applyNumberFormat="0" applyFont="1" applyFill="0" applyBorder="1" applyAlignment="1" applyProtection="0">
      <alignment horizontal="left" vertical="bottom"/>
    </xf>
    <xf numFmtId="0" fontId="16" fillId="8" borderId="24" applyNumberFormat="1" applyFont="1" applyFill="1" applyBorder="1" applyAlignment="1" applyProtection="0">
      <alignment horizontal="center" vertical="bottom"/>
    </xf>
    <xf numFmtId="0" fontId="2" applyNumberFormat="1" applyFont="1" applyFill="0" applyBorder="0" applyAlignment="1" applyProtection="0">
      <alignment vertical="bottom"/>
    </xf>
    <xf numFmtId="1" fontId="13" borderId="60" applyNumberFormat="1" applyFont="1" applyFill="0" applyBorder="1" applyAlignment="1" applyProtection="0">
      <alignment vertical="bottom"/>
    </xf>
    <xf numFmtId="2" fontId="14" fillId="4" borderId="61" applyNumberFormat="1" applyFont="1" applyFill="1" applyBorder="1" applyAlignment="1" applyProtection="0">
      <alignment vertical="bottom"/>
    </xf>
    <xf numFmtId="0" fontId="16" fillId="8" borderId="61" applyNumberFormat="1" applyFont="1" applyFill="1" applyBorder="1" applyAlignment="1" applyProtection="0">
      <alignment horizontal="center" vertical="bottom"/>
    </xf>
    <xf numFmtId="60" fontId="14" borderId="57" applyNumberFormat="1" applyFont="1" applyFill="0" applyBorder="1" applyAlignment="1" applyProtection="0">
      <alignment vertical="center"/>
    </xf>
    <xf numFmtId="0" fontId="2" applyNumberFormat="1" applyFont="1" applyFill="0" applyBorder="0" applyAlignment="1" applyProtection="0">
      <alignment vertical="bottom"/>
    </xf>
    <xf numFmtId="0" fontId="15" borderId="24" applyNumberFormat="1" applyFont="1" applyFill="0" applyBorder="1" applyAlignment="1" applyProtection="0">
      <alignment vertical="bottom"/>
    </xf>
    <xf numFmtId="0" fontId="2" applyNumberFormat="1" applyFont="1" applyFill="0" applyBorder="0" applyAlignment="1" applyProtection="0">
      <alignment vertical="bottom"/>
    </xf>
    <xf numFmtId="0" fontId="15" borderId="24" applyNumberFormat="0" applyFont="1" applyFill="0" applyBorder="1" applyAlignment="1" applyProtection="0">
      <alignment vertical="bottom"/>
    </xf>
    <xf numFmtId="0" fontId="2" applyNumberFormat="1" applyFont="1" applyFill="0" applyBorder="0" applyAlignment="1" applyProtection="0">
      <alignment vertical="bottom"/>
    </xf>
    <xf numFmtId="0" fontId="2" borderId="36" applyNumberFormat="0" applyFont="1" applyFill="0" applyBorder="1" applyAlignment="1" applyProtection="0">
      <alignment vertical="bottom"/>
    </xf>
    <xf numFmtId="0" fontId="14" fillId="7" borderId="55" applyNumberFormat="1" applyFont="1" applyFill="1" applyBorder="1" applyAlignment="1" applyProtection="0">
      <alignment horizontal="left" vertical="bottom"/>
    </xf>
    <xf numFmtId="0" fontId="14" fillId="8" borderId="56" applyNumberFormat="1" applyFont="1" applyFill="1" applyBorder="1" applyAlignment="1" applyProtection="0">
      <alignment horizontal="left" vertical="bottom"/>
    </xf>
    <xf numFmtId="0" fontId="14" borderId="60" applyNumberFormat="1" applyFont="1" applyFill="0" applyBorder="1" applyAlignment="1" applyProtection="0">
      <alignment horizontal="left" vertical="bottom"/>
    </xf>
    <xf numFmtId="0" fontId="2" borderId="79" applyNumberFormat="0" applyFont="1" applyFill="0" applyBorder="1" applyAlignment="1" applyProtection="0">
      <alignment vertical="bottom"/>
    </xf>
    <xf numFmtId="0" fontId="2" borderId="80" applyNumberFormat="0" applyFont="1" applyFill="0" applyBorder="1" applyAlignment="1" applyProtection="0">
      <alignment vertical="bottom"/>
    </xf>
    <xf numFmtId="0" fontId="21" borderId="36" applyNumberFormat="1" applyFont="1" applyFill="0" applyBorder="1" applyAlignment="1" applyProtection="0">
      <alignment vertical="bottom"/>
    </xf>
    <xf numFmtId="2" fontId="16" fillId="8" borderId="61" applyNumberFormat="1" applyFont="1" applyFill="1" applyBorder="1" applyAlignment="1" applyProtection="0">
      <alignment horizontal="center" vertical="bottom"/>
    </xf>
    <xf numFmtId="60" fontId="14" borderId="55" applyNumberFormat="1" applyFont="1" applyFill="0" applyBorder="1" applyAlignment="1" applyProtection="0">
      <alignment vertical="bottom"/>
    </xf>
    <xf numFmtId="0" fontId="2" applyNumberFormat="1" applyFont="1" applyFill="0" applyBorder="0" applyAlignment="1" applyProtection="0">
      <alignment vertical="bottom"/>
    </xf>
    <xf numFmtId="0" fontId="15" borderId="27" applyNumberFormat="1" applyFont="1" applyFill="0" applyBorder="1" applyAlignment="1" applyProtection="0">
      <alignment vertical="bottom"/>
    </xf>
    <xf numFmtId="0" fontId="15" borderId="79" applyNumberFormat="1" applyFont="1" applyFill="0" applyBorder="1" applyAlignment="1" applyProtection="0">
      <alignment vertical="bottom"/>
    </xf>
    <xf numFmtId="0" fontId="22" borderId="28" applyNumberFormat="1" applyFont="1" applyFill="0" applyBorder="1" applyAlignment="1" applyProtection="0">
      <alignment vertical="bottom"/>
    </xf>
    <xf numFmtId="60" fontId="14" borderId="74" applyNumberFormat="1" applyFont="1" applyFill="0" applyBorder="1" applyAlignment="1" applyProtection="0">
      <alignment vertical="bottom"/>
    </xf>
    <xf numFmtId="0" fontId="14" fillId="8" borderId="59" applyNumberFormat="1" applyFont="1" applyFill="1" applyBorder="1" applyAlignment="1" applyProtection="0">
      <alignment horizontal="left" vertical="bottom"/>
    </xf>
    <xf numFmtId="0" fontId="2" applyNumberFormat="1" applyFont="1" applyFill="0" applyBorder="0" applyAlignment="1" applyProtection="0">
      <alignment vertical="bottom"/>
    </xf>
    <xf numFmtId="0" fontId="14" fillId="4" borderId="81" applyNumberFormat="1" applyFont="1" applyFill="1" applyBorder="1" applyAlignment="1" applyProtection="0">
      <alignment horizontal="center" vertical="bottom"/>
    </xf>
    <xf numFmtId="62" fontId="14" fillId="4" borderId="39" applyNumberFormat="1" applyFont="1" applyFill="1" applyBorder="1" applyAlignment="1" applyProtection="0">
      <alignment horizontal="center" vertical="bottom"/>
    </xf>
    <xf numFmtId="0" fontId="2" applyNumberFormat="1" applyFont="1" applyFill="0" applyBorder="0"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00b0f0"/>
      <rgbColor rgb="ffffff00"/>
      <rgbColor rgb="ffbfbfbf"/>
      <rgbColor rgb="ffffff99"/>
      <rgbColor rgb="ffc6d9f1"/>
      <rgbColor rgb="ffffffff"/>
      <rgbColor rgb="ff00b050"/>
      <rgbColor rgb="ffffc000"/>
      <rgbColor rgb="ffff0000"/>
      <rgbColor rgb="ffff9900"/>
      <rgbColor rgb="fff2dcdb"/>
      <rgbColor rgb="ff006699"/>
      <rgbColor rgb="ff1f497d"/>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s>

</file>

<file path=xl/theme/_rels/theme1.xml.rels><?xml version="1.0" encoding="UTF-8" standalone="yes"?><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40000" dist="20000" dir="5400000">
              <a:srgbClr val="000000">
                <a:alpha val="38000"/>
              </a:srgbClr>
            </a:outerShdw>
          </a:effectLst>
        </a:effectStyle>
        <a:effectStyle>
          <a:effectLst>
            <a:outerShdw sx="100000" sy="100000" kx="0" ky="0" algn="b" rotWithShape="0" blurRad="40000" dist="23000" dir="5400000">
              <a:srgbClr val="000000">
                <a:alpha val="35000"/>
              </a:srgbClr>
            </a:outerShdw>
          </a:effectLst>
        </a:effectStyle>
        <a:effectStyle>
          <a:effectLst>
            <a:outerShdw sx="100000" sy="100000" kx="0" ky="0" algn="b" rotWithShape="0" blurRad="40000" dist="23000" dir="540000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r:embed="rId1"/>
          <a:srcRect l="0" t="0" r="0" b="0"/>
          <a:tile tx="0" ty="0" sx="100000" sy="100000" flip="none" algn="tl"/>
        </a:blipFill>
        <a:ln w="12700" cap="flat">
          <a:noFill/>
          <a:miter lim="400000"/>
        </a:ln>
        <a:effectLst>
          <a:outerShdw sx="100000" sy="100000" kx="0" ky="0" algn="b" rotWithShape="0" blurRad="38100" dist="25400" dir="5400000">
            <a:srgbClr val="000000">
              <a:alpha val="50000"/>
            </a:srgbClr>
          </a:outerShdw>
        </a:effectLst>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1"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outerShdw sx="100000" sy="100000" kx="0" ky="0" algn="b" rotWithShape="0" blurRad="25400" dist="23998" dir="270000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1"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28"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27</v>
      </c>
      <c r="C11" s="3"/>
      <c r="D11" s="3"/>
    </row>
    <row r="12">
      <c r="B12" s="4"/>
      <c r="C12" t="s" s="4">
        <v>5</v>
      </c>
      <c r="D12" t="s" s="5">
        <v>27</v>
      </c>
    </row>
    <row r="13">
      <c r="B13" t="s" s="3">
        <v>158</v>
      </c>
      <c r="C13" s="3"/>
      <c r="D13" s="3"/>
    </row>
    <row r="14">
      <c r="B14" s="4"/>
      <c r="C14" t="s" s="4">
        <v>5</v>
      </c>
      <c r="D14" t="s" s="5">
        <v>159</v>
      </c>
    </row>
    <row r="15">
      <c r="B15" s="4"/>
      <c r="C15" t="s" s="4">
        <v>162</v>
      </c>
      <c r="D15" t="s" s="5">
        <v>163</v>
      </c>
    </row>
    <row r="16">
      <c r="B16" t="s" s="3">
        <v>35</v>
      </c>
      <c r="C16" s="3"/>
      <c r="D16" s="3"/>
    </row>
    <row r="17">
      <c r="B17" s="4"/>
      <c r="C17" t="s" s="4">
        <v>5</v>
      </c>
      <c r="D17" t="s" s="5">
        <v>35</v>
      </c>
    </row>
    <row r="18">
      <c r="B18" t="s" s="3">
        <v>170</v>
      </c>
      <c r="C18" s="3"/>
      <c r="D18" s="3"/>
    </row>
    <row r="19">
      <c r="B19" s="4"/>
      <c r="C19" t="s" s="4">
        <v>5</v>
      </c>
      <c r="D19" t="s" s="5">
        <v>170</v>
      </c>
    </row>
    <row r="20">
      <c r="B20" t="s" s="3">
        <v>12</v>
      </c>
      <c r="C20" s="3"/>
      <c r="D20" s="3"/>
    </row>
    <row r="21">
      <c r="B21" s="4"/>
      <c r="C21" t="s" s="4">
        <v>5</v>
      </c>
      <c r="D21" t="s" s="5">
        <v>12</v>
      </c>
    </row>
    <row r="22">
      <c r="B22" t="s" s="3">
        <v>198</v>
      </c>
      <c r="C22" s="3"/>
      <c r="D22" s="3"/>
    </row>
    <row r="23">
      <c r="B23" s="4"/>
      <c r="C23" t="s" s="4">
        <v>5</v>
      </c>
      <c r="D23" t="s" s="5">
        <v>198</v>
      </c>
    </row>
    <row r="24">
      <c r="B24" t="s" s="3">
        <v>202</v>
      </c>
      <c r="C24" s="3"/>
      <c r="D24" s="3"/>
    </row>
    <row r="25">
      <c r="B25" s="4"/>
      <c r="C25" t="s" s="4">
        <v>5</v>
      </c>
      <c r="D25" t="s" s="5">
        <v>202</v>
      </c>
    </row>
    <row r="26">
      <c r="B26" t="s" s="3">
        <v>210</v>
      </c>
      <c r="C26" s="3"/>
      <c r="D26" s="3"/>
    </row>
    <row r="27">
      <c r="B27" s="4"/>
      <c r="C27" t="s" s="4">
        <v>5</v>
      </c>
      <c r="D27" t="s" s="5">
        <v>210</v>
      </c>
    </row>
    <row r="28">
      <c r="B28" t="s" s="3">
        <v>80</v>
      </c>
      <c r="C28" s="3"/>
      <c r="D28" s="3"/>
    </row>
    <row r="29">
      <c r="B29" s="4"/>
      <c r="C29" t="s" s="4">
        <v>5</v>
      </c>
      <c r="D29" t="s" s="5">
        <v>80</v>
      </c>
    </row>
    <row r="30">
      <c r="B30" t="s" s="3">
        <v>68</v>
      </c>
      <c r="C30" s="3"/>
      <c r="D30" s="3"/>
    </row>
    <row r="31">
      <c r="B31" s="4"/>
      <c r="C31" t="s" s="4">
        <v>5</v>
      </c>
      <c r="D31" t="s" s="5">
        <v>68</v>
      </c>
    </row>
  </sheetData>
  <mergeCells count="1">
    <mergeCell ref="B3:D3"/>
  </mergeCells>
  <hyperlinks>
    <hyperlink ref="D10" location="'classi'!R1C1" tooltip="" display="classi"/>
    <hyperlink ref="D12" location="'HTM 2'!R1C1" tooltip="" display="HTM 2"/>
    <hyperlink ref="D14" location="'trio - Tabella 1'!R1C1" tooltip="" display="trio - Tabella 1"/>
    <hyperlink ref="D15" location="'trio - Tabella 2'!R1C1" tooltip="" display="trio - Tabella 2"/>
    <hyperlink ref="D17" location="'HTM 3'!R1C1" tooltip="" display="HTM 3"/>
    <hyperlink ref="D19" location="' SENIOR-HAND FS'!R1C1" tooltip="" display=" SENIOR-HAND FS"/>
    <hyperlink ref="D21" location="'HTM 1'!R1C1" tooltip="" display="HTM 1"/>
    <hyperlink ref="D23" location="'HTM0'!R1C1" tooltip="" display="HTM0"/>
    <hyperlink ref="D25" location="'FS 0 SABATO'!R1C1" tooltip="" display="FS 0 SABATO"/>
    <hyperlink ref="D27" location="'FS 1 SABATO'!R1C1" tooltip="" display="FS 1 SABATO"/>
    <hyperlink ref="D29" location="'FS 3'!R1C1" tooltip="" display="FS 3"/>
    <hyperlink ref="D31" location="'FS 2'!R1C1" tooltip="" display="FS 2"/>
  </hyperlinks>
</worksheet>
</file>

<file path=xl/worksheets/sheet10.xml><?xml version="1.0" encoding="utf-8"?>
<worksheet xmlns:r="http://schemas.openxmlformats.org/officeDocument/2006/relationships" xmlns="http://schemas.openxmlformats.org/spreadsheetml/2006/main">
  <dimension ref="A1:DZ46"/>
  <sheetViews>
    <sheetView workbookViewId="0" showGridLines="0" defaultGridColor="1"/>
  </sheetViews>
  <sheetFormatPr defaultColWidth="6.625" defaultRowHeight="12.75" customHeight="1" outlineLevelRow="0" outlineLevelCol="0"/>
  <cols>
    <col min="1" max="1" hidden="1" width="6.625" style="316" customWidth="1"/>
    <col min="2" max="2" hidden="1" width="6.625" style="316" customWidth="1"/>
    <col min="3" max="3" width="3.375" style="316" customWidth="1"/>
    <col min="4" max="4" width="5.625" style="316" customWidth="1"/>
    <col min="5" max="5" width="2.625" style="316" customWidth="1"/>
    <col min="6" max="6" width="7.875" style="316" customWidth="1"/>
    <col min="7" max="7" width="9.375" style="316" customWidth="1"/>
    <col min="8" max="8" width="7.5" style="316" customWidth="1"/>
    <col min="9" max="9" width="1.5" style="316" customWidth="1"/>
    <col min="10" max="10" width="1.75" style="316" customWidth="1"/>
    <col min="11" max="11" width="2.25" style="316" customWidth="1"/>
    <col min="12" max="12" width="6.625" style="316" customWidth="1"/>
    <col min="13" max="13" width="6.625" style="316" customWidth="1"/>
    <col min="14" max="14" width="4.625" style="316" customWidth="1"/>
    <col min="15" max="15" width="4.5" style="316" customWidth="1"/>
    <col min="16" max="16" width="6.625" style="316" customWidth="1"/>
    <col min="17" max="17" width="6.625" style="316" customWidth="1"/>
    <col min="18" max="18" width="6.625" style="316" customWidth="1"/>
    <col min="19" max="19" width="4.5" style="316" customWidth="1"/>
    <col min="20" max="20" width="5.375" style="316" customWidth="1"/>
    <col min="21" max="21" width="6.625" style="316" customWidth="1"/>
    <col min="22" max="22" width="6.625" style="316" customWidth="1"/>
    <col min="23" max="23" width="6.625" style="316" customWidth="1"/>
    <col min="24" max="24" width="6.625" style="316" customWidth="1"/>
    <col min="25" max="25" width="6.625" style="316" customWidth="1"/>
    <col min="26" max="26" width="6.625" style="316" customWidth="1"/>
    <col min="27" max="27" width="6.625" style="316" customWidth="1"/>
    <col min="28" max="28" width="6.625" style="316" customWidth="1"/>
    <col min="29" max="29" width="6.625" style="316" customWidth="1"/>
    <col min="30" max="30" width="6.625" style="316" customWidth="1"/>
    <col min="31" max="31" width="6.625" style="316" customWidth="1"/>
    <col min="32" max="32" width="6.625" style="316" customWidth="1"/>
    <col min="33" max="33" width="6.625" style="316" customWidth="1"/>
    <col min="34" max="34" width="6.625" style="316" customWidth="1"/>
    <col min="35" max="35" width="6.625" style="316" customWidth="1"/>
    <col min="36" max="36" width="6.625" style="316" customWidth="1"/>
    <col min="37" max="37" width="6.625" style="316" customWidth="1"/>
    <col min="38" max="38" width="6.625" style="316" customWidth="1"/>
    <col min="39" max="39" width="6.625" style="316" customWidth="1"/>
    <col min="40" max="40" width="6.625" style="316" customWidth="1"/>
    <col min="41" max="41" width="6.625" style="316" customWidth="1"/>
    <col min="42" max="42" width="6.625" style="316" customWidth="1"/>
    <col min="43" max="43" width="6.625" style="316" customWidth="1"/>
    <col min="44" max="44" width="6.625" style="316" customWidth="1"/>
    <col min="45" max="45" width="6.625" style="316" customWidth="1"/>
    <col min="46" max="46" width="6.625" style="316" customWidth="1"/>
    <col min="47" max="47" width="6.625" style="316" customWidth="1"/>
    <col min="48" max="48" width="6.625" style="316" customWidth="1"/>
    <col min="49" max="49" width="6.625" style="316" customWidth="1"/>
    <col min="50" max="50" width="6.625" style="316" customWidth="1"/>
    <col min="51" max="51" width="6.625" style="316" customWidth="1"/>
    <col min="52" max="52" width="6.625" style="316" customWidth="1"/>
    <col min="53" max="53" width="6.625" style="316" customWidth="1"/>
    <col min="54" max="54" width="6.625" style="316" customWidth="1"/>
    <col min="55" max="55" width="6.625" style="316" customWidth="1"/>
    <col min="56" max="56" width="6.625" style="316" customWidth="1"/>
    <col min="57" max="57" width="6.625" style="316" customWidth="1"/>
    <col min="58" max="58" width="6.625" style="316" customWidth="1"/>
    <col min="59" max="59" width="6.625" style="316" customWidth="1"/>
    <col min="60" max="60" width="6.625" style="316" customWidth="1"/>
    <col min="61" max="61" width="6.625" style="316" customWidth="1"/>
    <col min="62" max="62" width="6.625" style="316" customWidth="1"/>
    <col min="63" max="63" width="6.625" style="316" customWidth="1"/>
    <col min="64" max="64" width="6.625" style="316" customWidth="1"/>
    <col min="65" max="65" width="6.625" style="316" customWidth="1"/>
    <col min="66" max="66" width="6.625" style="316" customWidth="1"/>
    <col min="67" max="67" width="6.625" style="316" customWidth="1"/>
    <col min="68" max="68" width="6.625" style="316" customWidth="1"/>
    <col min="69" max="69" width="6.625" style="316" customWidth="1"/>
    <col min="70" max="70" width="6.625" style="316" customWidth="1"/>
    <col min="71" max="71" width="6.625" style="316" customWidth="1"/>
    <col min="72" max="72" width="6.625" style="316" customWidth="1"/>
    <col min="73" max="73" width="6.625" style="316" customWidth="1"/>
    <col min="74" max="74" width="6.625" style="316" customWidth="1"/>
    <col min="75" max="75" width="6.625" style="316" customWidth="1"/>
    <col min="76" max="76" width="6.625" style="316" customWidth="1"/>
    <col min="77" max="77" width="6.625" style="316" customWidth="1"/>
    <col min="78" max="78" width="6.625" style="316" customWidth="1"/>
    <col min="79" max="79" width="6.625" style="316" customWidth="1"/>
    <col min="80" max="80" width="6.625" style="316" customWidth="1"/>
    <col min="81" max="81" width="6.625" style="316" customWidth="1"/>
    <col min="82" max="82" width="6.625" style="316" customWidth="1"/>
    <col min="83" max="83" width="6.625" style="316" customWidth="1"/>
    <col min="84" max="84" width="6.625" style="316" customWidth="1"/>
    <col min="85" max="85" width="6.625" style="316" customWidth="1"/>
    <col min="86" max="86" width="6.625" style="316" customWidth="1"/>
    <col min="87" max="87" width="6.625" style="316" customWidth="1"/>
    <col min="88" max="88" width="6.625" style="316" customWidth="1"/>
    <col min="89" max="89" width="6.625" style="316" customWidth="1"/>
    <col min="90" max="90" width="6.625" style="316" customWidth="1"/>
    <col min="91" max="91" width="6.625" style="316" customWidth="1"/>
    <col min="92" max="92" width="6.625" style="316" customWidth="1"/>
    <col min="93" max="93" width="6.625" style="316" customWidth="1"/>
    <col min="94" max="94" width="6.625" style="316" customWidth="1"/>
    <col min="95" max="95" width="6.625" style="316" customWidth="1"/>
    <col min="96" max="96" width="6.625" style="316" customWidth="1"/>
    <col min="97" max="97" width="6.625" style="316" customWidth="1"/>
    <col min="98" max="98" width="6.625" style="316" customWidth="1"/>
    <col min="99" max="99" width="6.625" style="316" customWidth="1"/>
    <col min="100" max="100" width="6.625" style="316" customWidth="1"/>
    <col min="101" max="101" width="6.625" style="316" customWidth="1"/>
    <col min="102" max="102" width="6.625" style="316" customWidth="1"/>
    <col min="103" max="103" width="6.625" style="316" customWidth="1"/>
    <col min="104" max="104" width="6.625" style="316" customWidth="1"/>
    <col min="105" max="105" width="6.625" style="316" customWidth="1"/>
    <col min="106" max="106" width="6.625" style="316" customWidth="1"/>
    <col min="107" max="107" width="6.625" style="316" customWidth="1"/>
    <col min="108" max="108" width="6.625" style="316" customWidth="1"/>
    <col min="109" max="109" width="6.625" style="316" customWidth="1"/>
    <col min="110" max="110" width="6.625" style="316" customWidth="1"/>
    <col min="111" max="111" width="6.625" style="316" customWidth="1"/>
    <col min="112" max="112" width="6.625" style="316" customWidth="1"/>
    <col min="113" max="113" hidden="1" width="6.625" style="316" customWidth="1"/>
    <col min="114" max="114" hidden="1" width="6.625" style="316" customWidth="1"/>
    <col min="115" max="115" hidden="1" width="6.625" style="316" customWidth="1"/>
    <col min="116" max="116" hidden="1" width="6.625" style="316" customWidth="1"/>
    <col min="117" max="117" hidden="1" width="6.625" style="316" customWidth="1"/>
    <col min="118" max="118" hidden="1" width="6.625" style="316" customWidth="1"/>
    <col min="119" max="119" hidden="1" width="6.625" style="316" customWidth="1"/>
    <col min="120" max="120" hidden="1" width="6.625" style="316" customWidth="1"/>
    <col min="121" max="121" hidden="1" width="6.625" style="316" customWidth="1"/>
    <col min="122" max="122" hidden="1" width="6.625" style="316" customWidth="1"/>
    <col min="123" max="123" hidden="1" width="6.625" style="316" customWidth="1"/>
    <col min="124" max="124" hidden="1" width="6.625" style="316" customWidth="1"/>
    <col min="125" max="125" hidden="1" width="6.625" style="316" customWidth="1"/>
    <col min="126" max="126" hidden="1" width="6.625" style="316" customWidth="1"/>
    <col min="127" max="127" hidden="1" width="6.625" style="316" customWidth="1"/>
    <col min="128" max="128" hidden="1" width="6.625" style="316" customWidth="1"/>
    <col min="129" max="129" width="6.625" style="316" customWidth="1"/>
    <col min="130" max="130" width="6.625" style="316" customWidth="1"/>
    <col min="131" max="256" width="6.625" style="316" customWidth="1"/>
  </cols>
  <sheetData>
    <row r="1" ht="17" customHeight="1">
      <c r="A1" s="111"/>
      <c r="B1" s="111"/>
      <c r="C1" s="317"/>
      <c r="D1" t="s" s="113">
        <f>'classi'!B2</f>
        <v>105</v>
      </c>
      <c r="E1" s="114"/>
      <c r="F1" s="114"/>
      <c r="G1" s="114"/>
      <c r="H1" s="115"/>
      <c r="I1" s="116"/>
      <c r="J1" s="117"/>
      <c r="K1" s="117"/>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c r="DH1" s="119"/>
      <c r="DI1" s="120"/>
      <c r="DJ1" s="120"/>
      <c r="DK1" s="121"/>
      <c r="DL1" s="121"/>
      <c r="DM1" s="121"/>
      <c r="DN1" s="121"/>
      <c r="DO1" s="121"/>
      <c r="DP1" s="121"/>
      <c r="DQ1" s="121"/>
      <c r="DR1" s="121"/>
      <c r="DS1" s="121"/>
      <c r="DT1" s="121"/>
      <c r="DU1" s="121"/>
      <c r="DV1" s="121"/>
      <c r="DW1" s="121"/>
      <c r="DX1" s="121"/>
      <c r="DY1" s="121"/>
      <c r="DZ1" s="121"/>
    </row>
    <row r="2" ht="17" customHeight="1">
      <c r="A2" s="111"/>
      <c r="B2" s="111"/>
      <c r="C2" s="317"/>
      <c r="D2" t="s" s="113">
        <v>203</v>
      </c>
      <c r="E2" s="122"/>
      <c r="F2" s="122"/>
      <c r="G2" s="122"/>
      <c r="H2" s="123"/>
      <c r="I2" s="124"/>
      <c r="J2" s="125"/>
      <c r="K2" s="126"/>
      <c r="L2" t="s" s="127">
        <v>106</v>
      </c>
      <c r="M2" s="128"/>
      <c r="N2" s="128"/>
      <c r="O2" s="128"/>
      <c r="P2" s="128"/>
      <c r="Q2" s="128"/>
      <c r="R2" s="128"/>
      <c r="S2" s="128"/>
      <c r="T2" s="128"/>
      <c r="U2" s="128"/>
      <c r="V2" s="128"/>
      <c r="W2" s="128"/>
      <c r="X2" s="128"/>
      <c r="Y2" s="128"/>
      <c r="Z2" s="128"/>
      <c r="AA2" s="128"/>
      <c r="AB2" s="128"/>
      <c r="AC2" s="128"/>
      <c r="AD2" s="128"/>
      <c r="AE2" s="129"/>
      <c r="AF2" t="s" s="127">
        <v>107</v>
      </c>
      <c r="AG2" s="128"/>
      <c r="AH2" s="128"/>
      <c r="AI2" s="128"/>
      <c r="AJ2" s="128"/>
      <c r="AK2" s="128"/>
      <c r="AL2" s="128"/>
      <c r="AM2" s="128"/>
      <c r="AN2" s="128"/>
      <c r="AO2" s="128"/>
      <c r="AP2" s="128"/>
      <c r="AQ2" s="128"/>
      <c r="AR2" s="128"/>
      <c r="AS2" s="128"/>
      <c r="AT2" s="128"/>
      <c r="AU2" s="128"/>
      <c r="AV2" s="128"/>
      <c r="AW2" s="128"/>
      <c r="AX2" s="128"/>
      <c r="AY2" s="128"/>
      <c r="AZ2" s="129"/>
      <c r="BA2" t="s" s="127">
        <v>108</v>
      </c>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9"/>
      <c r="DH2" s="130"/>
      <c r="DI2" s="131"/>
      <c r="DJ2" s="125"/>
      <c r="DK2" s="118"/>
      <c r="DL2" s="118"/>
      <c r="DM2" s="118"/>
      <c r="DN2" s="118"/>
      <c r="DO2" s="118"/>
      <c r="DP2" s="118"/>
      <c r="DQ2" s="118"/>
      <c r="DR2" s="118"/>
      <c r="DS2" s="118"/>
      <c r="DT2" s="118"/>
      <c r="DU2" s="118"/>
      <c r="DV2" s="118"/>
      <c r="DW2" s="118"/>
      <c r="DX2" s="118"/>
      <c r="DY2" s="118"/>
      <c r="DZ2" s="121"/>
    </row>
    <row r="3" ht="38.05" customHeight="1">
      <c r="A3" s="111"/>
      <c r="B3" s="111"/>
      <c r="C3" s="317"/>
      <c r="D3" t="s" s="294">
        <v>8</v>
      </c>
      <c r="E3" s="295"/>
      <c r="F3" t="s" s="296">
        <v>9</v>
      </c>
      <c r="G3" t="s" s="296">
        <v>10</v>
      </c>
      <c r="H3" t="s" s="318">
        <v>11</v>
      </c>
      <c r="I3" s="319"/>
      <c r="J3" s="135"/>
      <c r="K3" s="135"/>
      <c r="L3" t="s" s="136">
        <v>109</v>
      </c>
      <c r="M3" s="137"/>
      <c r="N3" s="137"/>
      <c r="O3" s="137"/>
      <c r="P3" s="138"/>
      <c r="Q3" t="s" s="136">
        <v>110</v>
      </c>
      <c r="R3" s="137"/>
      <c r="S3" s="137"/>
      <c r="T3" s="137"/>
      <c r="U3" s="138"/>
      <c r="V3" t="s" s="136">
        <v>111</v>
      </c>
      <c r="W3" s="137"/>
      <c r="X3" s="137"/>
      <c r="Y3" s="137"/>
      <c r="Z3" s="138"/>
      <c r="AA3" t="s" s="136">
        <v>112</v>
      </c>
      <c r="AB3" s="137"/>
      <c r="AC3" s="137"/>
      <c r="AD3" s="137"/>
      <c r="AE3" s="138"/>
      <c r="AF3" t="s" s="136">
        <v>113</v>
      </c>
      <c r="AG3" s="137"/>
      <c r="AH3" s="137"/>
      <c r="AI3" s="137"/>
      <c r="AJ3" s="138"/>
      <c r="AK3" t="s" s="136">
        <v>114</v>
      </c>
      <c r="AL3" s="137"/>
      <c r="AM3" s="137"/>
      <c r="AN3" s="137"/>
      <c r="AO3" s="138"/>
      <c r="AP3" t="s" s="136">
        <v>115</v>
      </c>
      <c r="AQ3" s="137"/>
      <c r="AR3" s="137"/>
      <c r="AS3" s="137"/>
      <c r="AT3" s="138"/>
      <c r="AU3" t="s" s="136">
        <v>116</v>
      </c>
      <c r="AV3" s="137"/>
      <c r="AW3" s="137"/>
      <c r="AX3" s="137"/>
      <c r="AY3" s="138"/>
      <c r="AZ3" t="s" s="139">
        <v>117</v>
      </c>
      <c r="BA3" t="s" s="136">
        <v>118</v>
      </c>
      <c r="BB3" s="137"/>
      <c r="BC3" s="137"/>
      <c r="BD3" s="137"/>
      <c r="BE3" s="138"/>
      <c r="BF3" t="s" s="136">
        <v>119</v>
      </c>
      <c r="BG3" s="137"/>
      <c r="BH3" s="137"/>
      <c r="BI3" s="137"/>
      <c r="BJ3" s="138"/>
      <c r="BK3" t="s" s="136">
        <v>120</v>
      </c>
      <c r="BL3" s="137"/>
      <c r="BM3" s="137"/>
      <c r="BN3" s="137"/>
      <c r="BO3" s="138"/>
      <c r="BP3" t="s" s="136">
        <v>121</v>
      </c>
      <c r="BQ3" s="137"/>
      <c r="BR3" s="137"/>
      <c r="BS3" s="137"/>
      <c r="BT3" s="138"/>
      <c r="BU3" t="s" s="136">
        <v>122</v>
      </c>
      <c r="BV3" s="137"/>
      <c r="BW3" s="137"/>
      <c r="BX3" s="137"/>
      <c r="BY3" s="138"/>
      <c r="BZ3" t="s" s="136">
        <v>123</v>
      </c>
      <c r="CA3" s="137"/>
      <c r="CB3" s="137"/>
      <c r="CC3" s="137"/>
      <c r="CD3" s="140"/>
      <c r="CE3" t="s" s="141">
        <v>124</v>
      </c>
      <c r="CF3" s="137"/>
      <c r="CG3" s="137"/>
      <c r="CH3" s="138"/>
      <c r="CI3" t="s" s="136">
        <v>125</v>
      </c>
      <c r="CJ3" s="137"/>
      <c r="CK3" s="137"/>
      <c r="CL3" s="138"/>
      <c r="CM3" t="s" s="136">
        <v>126</v>
      </c>
      <c r="CN3" s="137"/>
      <c r="CO3" s="137"/>
      <c r="CP3" s="138"/>
      <c r="CQ3" t="s" s="136">
        <v>127</v>
      </c>
      <c r="CR3" s="137"/>
      <c r="CS3" s="137"/>
      <c r="CT3" s="138"/>
      <c r="CU3" t="s" s="136">
        <v>128</v>
      </c>
      <c r="CV3" s="137"/>
      <c r="CW3" s="137"/>
      <c r="CX3" s="138"/>
      <c r="CY3" t="s" s="136">
        <v>129</v>
      </c>
      <c r="CZ3" s="137"/>
      <c r="DA3" s="137"/>
      <c r="DB3" s="140"/>
      <c r="DC3" t="s" s="142">
        <v>130</v>
      </c>
      <c r="DD3" t="s" s="141">
        <v>131</v>
      </c>
      <c r="DE3" s="137"/>
      <c r="DF3" s="137"/>
      <c r="DG3" s="138"/>
      <c r="DH3" t="s" s="143">
        <v>132</v>
      </c>
      <c r="DI3" t="s" s="143">
        <v>133</v>
      </c>
      <c r="DJ3" t="s" s="144">
        <v>134</v>
      </c>
      <c r="DK3" t="s" s="145">
        <v>109</v>
      </c>
      <c r="DL3" t="s" s="146">
        <v>135</v>
      </c>
      <c r="DM3" t="s" s="146">
        <v>136</v>
      </c>
      <c r="DN3" t="s" s="147">
        <v>137</v>
      </c>
      <c r="DO3" t="s" s="148">
        <v>138</v>
      </c>
      <c r="DP3" t="s" s="147">
        <v>136</v>
      </c>
      <c r="DQ3" t="s" s="146">
        <v>139</v>
      </c>
      <c r="DR3" t="s" s="146">
        <v>140</v>
      </c>
      <c r="DS3" t="s" s="146">
        <v>136</v>
      </c>
      <c r="DT3" t="s" s="148">
        <v>141</v>
      </c>
      <c r="DU3" t="s" s="148">
        <v>142</v>
      </c>
      <c r="DV3" t="s" s="149">
        <v>143</v>
      </c>
      <c r="DW3" t="s" s="148">
        <v>144</v>
      </c>
      <c r="DX3" s="150">
        <f>LARGE(DI4:DI23,1)</f>
        <v>166.3333333333333</v>
      </c>
      <c r="DY3" t="s" s="151">
        <v>145</v>
      </c>
      <c r="DZ3" s="152"/>
    </row>
    <row r="4" ht="16" customHeight="1">
      <c r="A4" s="111"/>
      <c r="B4" s="111"/>
      <c r="C4" s="317"/>
      <c r="D4" s="158">
        <v>23</v>
      </c>
      <c r="E4" s="160"/>
      <c r="F4" t="s" s="297">
        <f>'classi'!C196</f>
        <v>204</v>
      </c>
      <c r="G4" t="s" s="297">
        <f>'classi'!D196</f>
        <v>205</v>
      </c>
      <c r="H4" t="s" s="320">
        <f>'classi'!G196</f>
        <v>206</v>
      </c>
      <c r="I4" s="158"/>
      <c r="J4" s="159"/>
      <c r="K4" s="160"/>
      <c r="L4" s="161">
        <v>20</v>
      </c>
      <c r="M4" s="161">
        <v>20</v>
      </c>
      <c r="N4" s="161">
        <v>20</v>
      </c>
      <c r="O4" s="162"/>
      <c r="P4" s="163">
        <f>AVERAGE(L4:O4)</f>
        <v>20</v>
      </c>
      <c r="Q4" s="161">
        <v>18</v>
      </c>
      <c r="R4" s="161">
        <v>18</v>
      </c>
      <c r="S4" s="161">
        <v>20</v>
      </c>
      <c r="T4" s="162"/>
      <c r="U4" s="163">
        <f>AVERAGE(Q4:T4)</f>
        <v>18.66666666666667</v>
      </c>
      <c r="V4" s="161">
        <v>19</v>
      </c>
      <c r="W4" s="161">
        <v>19</v>
      </c>
      <c r="X4" s="161">
        <v>18</v>
      </c>
      <c r="Y4" s="162"/>
      <c r="Z4" s="163">
        <f>AVERAGE(V4:Y4)</f>
        <v>18.66666666666667</v>
      </c>
      <c r="AA4" s="161">
        <v>17</v>
      </c>
      <c r="AB4" s="161">
        <v>19</v>
      </c>
      <c r="AC4" s="161">
        <v>16</v>
      </c>
      <c r="AD4" s="162"/>
      <c r="AE4" s="163">
        <f>AVERAGE(AA4:AD4)</f>
        <v>17.33333333333333</v>
      </c>
      <c r="AF4" s="161">
        <v>17</v>
      </c>
      <c r="AG4" s="161">
        <v>20</v>
      </c>
      <c r="AH4" s="161">
        <v>18</v>
      </c>
      <c r="AI4" s="162"/>
      <c r="AJ4" s="163">
        <f>AVERAGE(AF4:AI4)</f>
        <v>18.33333333333333</v>
      </c>
      <c r="AK4" s="161">
        <v>16</v>
      </c>
      <c r="AL4" s="161">
        <v>19</v>
      </c>
      <c r="AM4" s="161">
        <v>19</v>
      </c>
      <c r="AN4" s="162"/>
      <c r="AO4" s="163">
        <f>AVERAGE(AK4:AN4)</f>
        <v>18</v>
      </c>
      <c r="AP4" s="161">
        <v>17</v>
      </c>
      <c r="AQ4" s="161">
        <v>20</v>
      </c>
      <c r="AR4" s="161">
        <v>20</v>
      </c>
      <c r="AS4" s="162"/>
      <c r="AT4" s="163">
        <f>AVERAGE(AP4:AS4)</f>
        <v>19</v>
      </c>
      <c r="AU4" s="161">
        <v>16</v>
      </c>
      <c r="AV4" s="161">
        <v>21</v>
      </c>
      <c r="AW4" s="161">
        <v>19</v>
      </c>
      <c r="AX4" s="162"/>
      <c r="AY4" s="163">
        <f>AVERAGE(AU4:AX4)</f>
        <v>18.66666666666667</v>
      </c>
      <c r="AZ4" s="164">
        <f>P4+U4+Z4+AE4+AJ4+AO4+AT4+AY4</f>
        <v>148.6666666666667</v>
      </c>
      <c r="BA4" s="165">
        <v>0</v>
      </c>
      <c r="BB4" s="165">
        <v>0</v>
      </c>
      <c r="BC4" s="165">
        <v>0</v>
      </c>
      <c r="BD4" s="166"/>
      <c r="BE4" s="163">
        <f>AVERAGE(BA4:BD4)</f>
        <v>0</v>
      </c>
      <c r="BF4" s="165">
        <v>0</v>
      </c>
      <c r="BG4" s="165">
        <v>0</v>
      </c>
      <c r="BH4" s="165"/>
      <c r="BI4" s="166"/>
      <c r="BJ4" s="163">
        <f>AVERAGE(BF4:BI4)</f>
        <v>0</v>
      </c>
      <c r="BK4" s="165">
        <v>0</v>
      </c>
      <c r="BL4" s="165">
        <v>0</v>
      </c>
      <c r="BM4" s="165"/>
      <c r="BN4" s="166"/>
      <c r="BO4" s="163">
        <f>AVERAGE(BK4:BN4)</f>
        <v>0</v>
      </c>
      <c r="BP4" s="165">
        <v>0</v>
      </c>
      <c r="BQ4" s="165">
        <v>0</v>
      </c>
      <c r="BR4" s="165"/>
      <c r="BS4" s="166"/>
      <c r="BT4" s="163">
        <f>AVERAGE(BP4:BS4)</f>
        <v>0</v>
      </c>
      <c r="BU4" s="167">
        <v>0</v>
      </c>
      <c r="BV4" s="167">
        <v>0</v>
      </c>
      <c r="BW4" s="167"/>
      <c r="BX4" s="166"/>
      <c r="BY4" s="163">
        <f>AVERAGE(BU4:BX4)</f>
        <v>0</v>
      </c>
      <c r="BZ4" s="167">
        <v>0</v>
      </c>
      <c r="CA4" s="167">
        <v>0</v>
      </c>
      <c r="CB4" s="167"/>
      <c r="CC4" s="168"/>
      <c r="CD4" s="169">
        <f>AVERAGE(BZ4:CC4)</f>
        <v>0</v>
      </c>
      <c r="CE4" s="170"/>
      <c r="CF4" s="171"/>
      <c r="CG4" s="171"/>
      <c r="CH4" s="166"/>
      <c r="CI4" s="171"/>
      <c r="CJ4" s="171"/>
      <c r="CK4" s="171"/>
      <c r="CL4" s="166"/>
      <c r="CM4" s="171"/>
      <c r="CN4" s="171"/>
      <c r="CO4" s="171"/>
      <c r="CP4" s="166"/>
      <c r="CQ4" s="171"/>
      <c r="CR4" s="171"/>
      <c r="CS4" s="171"/>
      <c r="CT4" s="166"/>
      <c r="CU4" s="171"/>
      <c r="CV4" s="171"/>
      <c r="CW4" s="171"/>
      <c r="CX4" s="166"/>
      <c r="CY4" s="171"/>
      <c r="CZ4" s="171"/>
      <c r="DA4" s="171"/>
      <c r="DB4" s="172"/>
      <c r="DC4" s="173"/>
      <c r="DD4" s="174">
        <f>SUM(BA4,BF4,BK4,BP4,BU4,BZ4)</f>
        <v>0</v>
      </c>
      <c r="DE4" s="175">
        <f>SUM(BB4,BG4,BL4,BQ4,BV4,CA4)</f>
        <v>0</v>
      </c>
      <c r="DF4" s="175">
        <f>SUM(BC4,BH4,BM4,BR4,BW4,CB4)</f>
        <v>0</v>
      </c>
      <c r="DG4" s="162">
        <f>SUM(BD4,BI4,BN4,BS4,BX4,CC4)</f>
        <v>0</v>
      </c>
      <c r="DH4" s="176">
        <f>BE4+BJ4+BT4+BO4+BY4+CD4</f>
        <v>0</v>
      </c>
      <c r="DI4" s="163">
        <f>AZ4-DH4</f>
        <v>148.6666666666667</v>
      </c>
      <c r="DJ4" s="177">
        <f>RANK(DI4,$DI$4:$DI$23,0)</f>
        <v>2</v>
      </c>
      <c r="DK4" s="178">
        <f>P4</f>
        <v>20</v>
      </c>
      <c r="DL4" s="163">
        <f>DI4*10^3+DK4</f>
        <v>148686.6666666667</v>
      </c>
      <c r="DM4" s="163">
        <f>RANK(DL4,$DL$4:$DL$23,0)</f>
        <v>2</v>
      </c>
      <c r="DN4" s="163">
        <f>AJ4</f>
        <v>18.33333333333333</v>
      </c>
      <c r="DO4" s="163">
        <f>(DI4*10^3+DK4)*10^3+DN4</f>
        <v>148686685</v>
      </c>
      <c r="DP4" s="163">
        <f>RANK(DO4,$DO$4:$DO$23,0)</f>
        <v>2</v>
      </c>
      <c r="DQ4" s="179">
        <f>U4</f>
        <v>18.66666666666667</v>
      </c>
      <c r="DR4" s="179">
        <f>((DI4*10^3+DK4)*10^3+DN4)*10^3+DQ4</f>
        <v>148686685018.6667</v>
      </c>
      <c r="DS4" s="179">
        <f>RANK(DR4,$DR$4:$DR$23,0)</f>
        <v>2</v>
      </c>
      <c r="DT4" s="179">
        <f>AO4</f>
        <v>18</v>
      </c>
      <c r="DU4" s="179">
        <f>(((DI4*10^3+DK4)*10^3+DN4)*10^3+DQ4)*10^3+DT4</f>
        <v>148686685018684.7</v>
      </c>
      <c r="DV4" s="179">
        <f>IF(F4&gt;0,RANK(DU4,$DU$4:$DU$23,0),20)</f>
        <v>2</v>
      </c>
      <c r="DW4" s="179">
        <f>IF(DV4&lt;&gt;20,RANK(DV4,$DV$4:$DV$23,1)+COUNTIF(DV$4:DV4,DV4)-1,20)</f>
        <v>2</v>
      </c>
      <c r="DX4" s="180">
        <f>DI4/$DX$3</f>
        <v>0.8937875751503005</v>
      </c>
      <c r="DY4" t="s" s="181">
        <f>IF(COUNTIF(CE4:DB4,"x")&gt;0,"Dis",IF(COUNTIF(DC4,"x")&gt;0,"Abbruch","-"))</f>
        <v>26</v>
      </c>
      <c r="DZ4" s="152"/>
    </row>
    <row r="5" ht="16" customHeight="1">
      <c r="A5" s="111"/>
      <c r="B5" s="111"/>
      <c r="C5" s="317"/>
      <c r="D5" s="158">
        <v>24</v>
      </c>
      <c r="E5" s="182"/>
      <c r="F5" t="s" s="297">
        <f>'classi'!C197</f>
        <v>207</v>
      </c>
      <c r="G5" t="s" s="297">
        <f>'classi'!D197</f>
        <v>208</v>
      </c>
      <c r="H5" t="s" s="320">
        <f>'classi'!G197</f>
        <v>209</v>
      </c>
      <c r="I5" s="185"/>
      <c r="J5" s="182"/>
      <c r="K5" s="182"/>
      <c r="L5" s="161">
        <v>22</v>
      </c>
      <c r="M5" s="161">
        <v>21</v>
      </c>
      <c r="N5" s="161">
        <v>22</v>
      </c>
      <c r="O5" s="162"/>
      <c r="P5" s="163">
        <f>AVERAGE(L5:O5)</f>
        <v>21.66666666666667</v>
      </c>
      <c r="Q5" s="161">
        <v>19</v>
      </c>
      <c r="R5" s="161">
        <v>15</v>
      </c>
      <c r="S5" s="161">
        <v>18</v>
      </c>
      <c r="T5" s="162"/>
      <c r="U5" s="163">
        <f>AVERAGE(Q5:T5)</f>
        <v>17.33333333333333</v>
      </c>
      <c r="V5" s="161">
        <v>20</v>
      </c>
      <c r="W5" s="161">
        <v>20</v>
      </c>
      <c r="X5" s="161">
        <v>19</v>
      </c>
      <c r="Y5" s="162"/>
      <c r="Z5" s="163">
        <f>AVERAGE(V5:Y5)</f>
        <v>19.66666666666667</v>
      </c>
      <c r="AA5" s="161">
        <v>22</v>
      </c>
      <c r="AB5" s="161">
        <v>22</v>
      </c>
      <c r="AC5" s="161">
        <v>20</v>
      </c>
      <c r="AD5" s="162"/>
      <c r="AE5" s="163">
        <f>AVERAGE(AA5:AD5)</f>
        <v>21.33333333333333</v>
      </c>
      <c r="AF5" s="161">
        <v>21</v>
      </c>
      <c r="AG5" s="161">
        <v>23</v>
      </c>
      <c r="AH5" s="161">
        <v>20</v>
      </c>
      <c r="AI5" s="162"/>
      <c r="AJ5" s="163">
        <f>AVERAGE(AF5:AI5)</f>
        <v>21.33333333333333</v>
      </c>
      <c r="AK5" s="161">
        <v>20</v>
      </c>
      <c r="AL5" s="161">
        <v>23</v>
      </c>
      <c r="AM5" s="161">
        <v>21</v>
      </c>
      <c r="AN5" s="162"/>
      <c r="AO5" s="163">
        <f>AVERAGE(AK5:AN5)</f>
        <v>21.33333333333333</v>
      </c>
      <c r="AP5" s="161">
        <v>21</v>
      </c>
      <c r="AQ5" s="161">
        <v>24</v>
      </c>
      <c r="AR5" s="161">
        <v>22</v>
      </c>
      <c r="AS5" s="162"/>
      <c r="AT5" s="163">
        <f>AVERAGE(AP5:AS5)</f>
        <v>22.33333333333333</v>
      </c>
      <c r="AU5" s="161">
        <v>21</v>
      </c>
      <c r="AV5" s="161">
        <v>23</v>
      </c>
      <c r="AW5" s="161">
        <v>20</v>
      </c>
      <c r="AX5" s="162"/>
      <c r="AY5" s="163">
        <f>AVERAGE(AU5:AX5)</f>
        <v>21.33333333333333</v>
      </c>
      <c r="AZ5" s="164">
        <f>P5+U5+Z5+AE5+AJ5+AO5+AT5+AY5</f>
        <v>166.3333333333333</v>
      </c>
      <c r="BA5" s="165">
        <v>0</v>
      </c>
      <c r="BB5" s="165">
        <v>0</v>
      </c>
      <c r="BC5" s="165">
        <v>0</v>
      </c>
      <c r="BD5" s="166"/>
      <c r="BE5" s="163">
        <f>AVERAGE(BA5:BD5)</f>
        <v>0</v>
      </c>
      <c r="BF5" s="165">
        <v>0</v>
      </c>
      <c r="BG5" s="165">
        <v>0</v>
      </c>
      <c r="BH5" s="165"/>
      <c r="BI5" s="166"/>
      <c r="BJ5" s="163">
        <f>AVERAGE(BF5:BI5)</f>
        <v>0</v>
      </c>
      <c r="BK5" s="165">
        <v>0</v>
      </c>
      <c r="BL5" s="165">
        <v>0</v>
      </c>
      <c r="BM5" s="165"/>
      <c r="BN5" s="166"/>
      <c r="BO5" s="163">
        <f>AVERAGE(BK5:BN5)</f>
        <v>0</v>
      </c>
      <c r="BP5" s="165">
        <v>0</v>
      </c>
      <c r="BQ5" s="165">
        <v>0</v>
      </c>
      <c r="BR5" s="165"/>
      <c r="BS5" s="166"/>
      <c r="BT5" s="163">
        <f>AVERAGE(BP5:BS5)</f>
        <v>0</v>
      </c>
      <c r="BU5" s="167">
        <v>0</v>
      </c>
      <c r="BV5" s="167">
        <v>0</v>
      </c>
      <c r="BW5" s="167"/>
      <c r="BX5" s="166"/>
      <c r="BY5" s="163">
        <f>AVERAGE(BU5:BX5)</f>
        <v>0</v>
      </c>
      <c r="BZ5" s="167">
        <v>0</v>
      </c>
      <c r="CA5" s="167">
        <v>0</v>
      </c>
      <c r="CB5" s="167"/>
      <c r="CC5" s="168"/>
      <c r="CD5" s="169">
        <f>AVERAGE(BZ5:CC5)</f>
        <v>0</v>
      </c>
      <c r="CE5" s="170"/>
      <c r="CF5" s="171"/>
      <c r="CG5" s="171"/>
      <c r="CH5" s="166"/>
      <c r="CI5" s="171"/>
      <c r="CJ5" s="171"/>
      <c r="CK5" s="171"/>
      <c r="CL5" s="166"/>
      <c r="CM5" s="171"/>
      <c r="CN5" s="171"/>
      <c r="CO5" s="171"/>
      <c r="CP5" s="166"/>
      <c r="CQ5" s="171"/>
      <c r="CR5" s="171"/>
      <c r="CS5" s="171"/>
      <c r="CT5" s="166"/>
      <c r="CU5" s="171"/>
      <c r="CV5" s="171"/>
      <c r="CW5" s="171"/>
      <c r="CX5" s="166"/>
      <c r="CY5" s="171"/>
      <c r="CZ5" s="171"/>
      <c r="DA5" s="171"/>
      <c r="DB5" s="172"/>
      <c r="DC5" s="173"/>
      <c r="DD5" s="174">
        <v>0</v>
      </c>
      <c r="DE5" s="175">
        <v>0</v>
      </c>
      <c r="DF5" s="175">
        <v>0</v>
      </c>
      <c r="DG5" s="162">
        <f>SUM(BD5,BI5,BN5,BS5,BX5,CC5)</f>
        <v>0</v>
      </c>
      <c r="DH5" s="176">
        <f>BE5+BJ5+BT5+BO5+BY5+CD5</f>
        <v>0</v>
      </c>
      <c r="DI5" s="163">
        <f>AZ5-DH5</f>
        <v>166.3333333333333</v>
      </c>
      <c r="DJ5" s="177">
        <f>RANK(DI5,$DI$4:$DI$23,0)</f>
        <v>1</v>
      </c>
      <c r="DK5" s="178">
        <f>P5</f>
        <v>21.66666666666667</v>
      </c>
      <c r="DL5" s="163">
        <f>DI5*10^3+DK5</f>
        <v>166355</v>
      </c>
      <c r="DM5" s="163">
        <f>RANK(DL5,$DL$4:$DL$23,0)</f>
        <v>1</v>
      </c>
      <c r="DN5" s="163">
        <f>AJ5</f>
        <v>21.33333333333333</v>
      </c>
      <c r="DO5" s="163">
        <f>(DI5*10^3+DK5)*10^3+DN5</f>
        <v>166355021.3333333</v>
      </c>
      <c r="DP5" s="163">
        <f>RANK(DO5,$DO$4:$DO$23,0)</f>
        <v>1</v>
      </c>
      <c r="DQ5" s="179">
        <f>U5</f>
        <v>17.33333333333333</v>
      </c>
      <c r="DR5" s="179">
        <f>((DI5*10^3+DK5)*10^3+DN5)*10^3+DQ5</f>
        <v>166355021350.6667</v>
      </c>
      <c r="DS5" s="179">
        <f>RANK(DR5,$DR$4:$DR$23,0)</f>
        <v>1</v>
      </c>
      <c r="DT5" s="179">
        <f>AO5</f>
        <v>21.33333333333333</v>
      </c>
      <c r="DU5" s="179">
        <f>(((DI5*10^3+DK5)*10^3+DN5)*10^3+DQ5)*10^3+DT5</f>
        <v>166355021350688</v>
      </c>
      <c r="DV5" s="179">
        <f>IF(F5&gt;0,RANK(DU5,$DU$4:$DU$23,0),20)</f>
        <v>1</v>
      </c>
      <c r="DW5" s="179">
        <f>IF(DV5&lt;&gt;20,RANK(DV5,$DV$4:$DV$23,1)+COUNTIF(DV$4:DV5,DV5)-1,20)</f>
        <v>1</v>
      </c>
      <c r="DX5" s="180">
        <f>DI5/$DX$3</f>
        <v>1</v>
      </c>
      <c r="DY5" t="s" s="181">
        <f>IF(COUNTIF(CE5:DB5,"x")&gt;0,"Dis",IF(COUNTIF(DC5,"x")&gt;0,"Abbruch","-"))</f>
        <v>26</v>
      </c>
      <c r="DZ5" s="152"/>
    </row>
    <row r="6" ht="16" customHeight="1">
      <c r="A6" s="111"/>
      <c r="B6" s="111"/>
      <c r="C6" s="317"/>
      <c r="D6" s="158">
        <f>'classi'!B198</f>
        <v>0</v>
      </c>
      <c r="E6" s="182"/>
      <c r="F6" s="44">
        <v>0</v>
      </c>
      <c r="G6" s="321"/>
      <c r="H6" s="322"/>
      <c r="I6" s="185"/>
      <c r="J6" s="182"/>
      <c r="K6" s="182"/>
      <c r="L6" s="161">
        <v>0</v>
      </c>
      <c r="M6" s="161">
        <v>0</v>
      </c>
      <c r="N6" s="161"/>
      <c r="O6" s="162"/>
      <c r="P6" s="163">
        <f>AVERAGE(L6:O6)</f>
        <v>0</v>
      </c>
      <c r="Q6" s="161">
        <v>0</v>
      </c>
      <c r="R6" s="161">
        <v>0</v>
      </c>
      <c r="S6" s="161">
        <v>0</v>
      </c>
      <c r="T6" s="162"/>
      <c r="U6" s="163">
        <f>AVERAGE(Q6:T6)</f>
        <v>0</v>
      </c>
      <c r="V6" s="161">
        <v>0</v>
      </c>
      <c r="W6" s="161">
        <v>0</v>
      </c>
      <c r="X6" s="161">
        <v>0</v>
      </c>
      <c r="Y6" s="162"/>
      <c r="Z6" s="163">
        <f>AVERAGE(V6:Y6)</f>
        <v>0</v>
      </c>
      <c r="AA6" s="161">
        <v>0</v>
      </c>
      <c r="AB6" s="161">
        <v>0</v>
      </c>
      <c r="AC6" s="161">
        <v>0</v>
      </c>
      <c r="AD6" s="162"/>
      <c r="AE6" s="163">
        <f>AVERAGE(AA6:AD6)</f>
        <v>0</v>
      </c>
      <c r="AF6" s="161">
        <v>0</v>
      </c>
      <c r="AG6" s="161">
        <v>0</v>
      </c>
      <c r="AH6" s="161">
        <v>0</v>
      </c>
      <c r="AI6" s="162"/>
      <c r="AJ6" s="163">
        <f>AVERAGE(AF6:AI6)</f>
        <v>0</v>
      </c>
      <c r="AK6" s="161">
        <v>0</v>
      </c>
      <c r="AL6" s="161">
        <v>0</v>
      </c>
      <c r="AM6" s="161">
        <v>0</v>
      </c>
      <c r="AN6" s="162"/>
      <c r="AO6" s="163">
        <f>AVERAGE(AK6:AN6)</f>
        <v>0</v>
      </c>
      <c r="AP6" s="161">
        <v>0</v>
      </c>
      <c r="AQ6" s="161">
        <v>0</v>
      </c>
      <c r="AR6" s="161">
        <v>0</v>
      </c>
      <c r="AS6" s="162"/>
      <c r="AT6" s="163">
        <f>AVERAGE(AP6:AS6)</f>
        <v>0</v>
      </c>
      <c r="AU6" s="161">
        <v>0</v>
      </c>
      <c r="AV6" s="161">
        <v>0</v>
      </c>
      <c r="AW6" s="161">
        <v>0</v>
      </c>
      <c r="AX6" s="162"/>
      <c r="AY6" s="163">
        <f>AVERAGE(AU6:AX6)</f>
        <v>0</v>
      </c>
      <c r="AZ6" s="164">
        <f>P6+U6+Z6+AE6+AJ6+AO6+AT6+AY6</f>
        <v>0</v>
      </c>
      <c r="BA6" s="165">
        <v>0</v>
      </c>
      <c r="BB6" s="165">
        <v>0</v>
      </c>
      <c r="BC6" s="165">
        <v>0</v>
      </c>
      <c r="BD6" s="166"/>
      <c r="BE6" s="163">
        <f>AVERAGE(BA6:BD6)</f>
        <v>0</v>
      </c>
      <c r="BF6" s="165">
        <v>0</v>
      </c>
      <c r="BG6" s="165">
        <v>0</v>
      </c>
      <c r="BH6" s="165"/>
      <c r="BI6" s="166"/>
      <c r="BJ6" s="163">
        <f>AVERAGE(BF6:BI6)</f>
        <v>0</v>
      </c>
      <c r="BK6" s="165">
        <v>0</v>
      </c>
      <c r="BL6" s="165">
        <v>0</v>
      </c>
      <c r="BM6" s="165"/>
      <c r="BN6" s="166"/>
      <c r="BO6" s="163">
        <f>AVERAGE(BK6:BN6)</f>
        <v>0</v>
      </c>
      <c r="BP6" s="165">
        <v>0</v>
      </c>
      <c r="BQ6" s="165">
        <v>0</v>
      </c>
      <c r="BR6" s="165"/>
      <c r="BS6" s="166"/>
      <c r="BT6" s="163">
        <f>AVERAGE(BP6:BS6)</f>
        <v>0</v>
      </c>
      <c r="BU6" s="167">
        <v>0</v>
      </c>
      <c r="BV6" s="167">
        <v>0</v>
      </c>
      <c r="BW6" s="167"/>
      <c r="BX6" s="166"/>
      <c r="BY6" s="163">
        <f>AVERAGE(BU6:BX6)</f>
        <v>0</v>
      </c>
      <c r="BZ6" s="167">
        <v>0</v>
      </c>
      <c r="CA6" s="167">
        <v>0</v>
      </c>
      <c r="CB6" s="167"/>
      <c r="CC6" s="168"/>
      <c r="CD6" s="169">
        <f>AVERAGE(BZ6:CC6)</f>
        <v>0</v>
      </c>
      <c r="CE6" s="170"/>
      <c r="CF6" s="171"/>
      <c r="CG6" s="171"/>
      <c r="CH6" s="166"/>
      <c r="CI6" s="171"/>
      <c r="CJ6" s="171"/>
      <c r="CK6" s="171"/>
      <c r="CL6" s="166"/>
      <c r="CM6" s="171"/>
      <c r="CN6" s="171"/>
      <c r="CO6" s="171"/>
      <c r="CP6" s="166"/>
      <c r="CQ6" s="171"/>
      <c r="CR6" s="171"/>
      <c r="CS6" s="171"/>
      <c r="CT6" s="166"/>
      <c r="CU6" s="171"/>
      <c r="CV6" s="171"/>
      <c r="CW6" s="171"/>
      <c r="CX6" s="166"/>
      <c r="CY6" s="171"/>
      <c r="CZ6" s="171"/>
      <c r="DA6" s="171"/>
      <c r="DB6" s="172"/>
      <c r="DC6" s="173"/>
      <c r="DD6" s="174">
        <f>SUM(BA6,BF6,BK6,BP6,BU6,BZ6)</f>
        <v>0</v>
      </c>
      <c r="DE6" s="175">
        <f>SUM(BB6,BG6,BL6,BQ6,BV6,CA6)</f>
        <v>0</v>
      </c>
      <c r="DF6" s="175">
        <f>SUM(BC6,BH6,BM6,BR6,BW6,CB6)</f>
        <v>0</v>
      </c>
      <c r="DG6" s="162">
        <f>SUM(BD6,BI6,BN6,BS6,BX6,CC6)</f>
        <v>0</v>
      </c>
      <c r="DH6" s="176">
        <f>BE6+BJ6+BT6+BO6+BY6+CD6</f>
        <v>0</v>
      </c>
      <c r="DI6" s="163">
        <f>AZ6-DH6</f>
        <v>0</v>
      </c>
      <c r="DJ6" s="177">
        <f>RANK(DI6,$DI$4:$DI$23,0)</f>
        <v>3</v>
      </c>
      <c r="DK6" s="178">
        <f>P6</f>
        <v>0</v>
      </c>
      <c r="DL6" s="163">
        <f>DI6*10^3+DK6</f>
        <v>0</v>
      </c>
      <c r="DM6" s="163">
        <f>RANK(DL6,$DL$4:$DL$23,0)</f>
        <v>3</v>
      </c>
      <c r="DN6" s="163">
        <f>AJ6</f>
        <v>0</v>
      </c>
      <c r="DO6" s="163">
        <f>(DI6*10^3+DK6)*10^3+DN6</f>
        <v>0</v>
      </c>
      <c r="DP6" s="163">
        <f>RANK(DO6,$DO$4:$DO$23,0)</f>
        <v>3</v>
      </c>
      <c r="DQ6" s="179">
        <f>U6</f>
        <v>0</v>
      </c>
      <c r="DR6" s="179">
        <f>((DI6*10^3+DK6)*10^3+DN6)*10^3+DQ6</f>
        <v>0</v>
      </c>
      <c r="DS6" s="179">
        <f>RANK(DR6,$DR$4:$DR$23,0)</f>
        <v>3</v>
      </c>
      <c r="DT6" s="179">
        <f>AO6</f>
        <v>0</v>
      </c>
      <c r="DU6" s="179">
        <f>(((DI6*10^3+DK6)*10^3+DN6)*10^3+DQ6)*10^3+DT6</f>
        <v>0</v>
      </c>
      <c r="DV6" s="179">
        <f>IF(F5&gt;0,RANK(DU6,$DU$4:$DU$23,0),20)</f>
        <v>3</v>
      </c>
      <c r="DW6" s="179">
        <f>IF(DV6&lt;&gt;20,RANK(DV6,$DV$4:$DV$23,1)+COUNTIF(DV$4:DV6,DV6)-1,20)</f>
        <v>3</v>
      </c>
      <c r="DX6" s="180">
        <f>DI6/$DX$3</f>
        <v>0</v>
      </c>
      <c r="DY6" t="s" s="181">
        <f>IF(COUNTIF(CE6:DB6,"x")&gt;0,"Dis",IF(COUNTIF(DC6,"x")&gt;0,"Abbruch","-"))</f>
        <v>26</v>
      </c>
      <c r="DZ6" s="152"/>
    </row>
    <row r="7" ht="16" customHeight="1">
      <c r="A7" s="111"/>
      <c r="B7" s="111"/>
      <c r="C7" s="317"/>
      <c r="D7" s="158">
        <f>'classi'!B199</f>
        <v>0</v>
      </c>
      <c r="E7" s="182"/>
      <c r="F7" s="160">
        <f>'classi'!C199</f>
        <v>0</v>
      </c>
      <c r="G7" s="160">
        <f>'classi'!D199</f>
        <v>0</v>
      </c>
      <c r="H7" s="186">
        <f>'classi'!G199</f>
        <v>0</v>
      </c>
      <c r="I7" s="185"/>
      <c r="J7" s="182"/>
      <c r="K7" s="182"/>
      <c r="L7" s="161">
        <v>0</v>
      </c>
      <c r="M7" s="161">
        <v>0</v>
      </c>
      <c r="N7" s="161"/>
      <c r="O7" s="162"/>
      <c r="P7" s="163">
        <f>AVERAGE(L7:O7)</f>
        <v>0</v>
      </c>
      <c r="Q7" s="161">
        <v>0</v>
      </c>
      <c r="R7" s="161">
        <v>0</v>
      </c>
      <c r="S7" s="161">
        <v>0</v>
      </c>
      <c r="T7" s="162"/>
      <c r="U7" s="163">
        <f>AVERAGE(Q7:T7)</f>
        <v>0</v>
      </c>
      <c r="V7" s="161">
        <v>0</v>
      </c>
      <c r="W7" s="161">
        <v>0</v>
      </c>
      <c r="X7" s="161">
        <v>0</v>
      </c>
      <c r="Y7" s="162"/>
      <c r="Z7" s="163">
        <f>AVERAGE(V7:Y7)</f>
        <v>0</v>
      </c>
      <c r="AA7" s="161">
        <v>0</v>
      </c>
      <c r="AB7" s="161">
        <v>0</v>
      </c>
      <c r="AC7" s="161">
        <v>0</v>
      </c>
      <c r="AD7" s="162"/>
      <c r="AE7" s="163">
        <f>AVERAGE(AA7:AD7)</f>
        <v>0</v>
      </c>
      <c r="AF7" s="161">
        <v>0</v>
      </c>
      <c r="AG7" s="161">
        <v>0</v>
      </c>
      <c r="AH7" s="161">
        <v>0</v>
      </c>
      <c r="AI7" s="162"/>
      <c r="AJ7" s="163">
        <f>AVERAGE(AF7:AI7)</f>
        <v>0</v>
      </c>
      <c r="AK7" s="161">
        <v>0</v>
      </c>
      <c r="AL7" s="161">
        <v>0</v>
      </c>
      <c r="AM7" s="161">
        <v>0</v>
      </c>
      <c r="AN7" s="162"/>
      <c r="AO7" s="163">
        <f>AVERAGE(AK7:AN7)</f>
        <v>0</v>
      </c>
      <c r="AP7" s="161">
        <v>0</v>
      </c>
      <c r="AQ7" s="161">
        <v>0</v>
      </c>
      <c r="AR7" s="161">
        <v>0</v>
      </c>
      <c r="AS7" s="162"/>
      <c r="AT7" s="163">
        <f>AVERAGE(AP7:AS7)</f>
        <v>0</v>
      </c>
      <c r="AU7" s="161">
        <v>0</v>
      </c>
      <c r="AV7" s="161">
        <v>0</v>
      </c>
      <c r="AW7" s="161">
        <v>0</v>
      </c>
      <c r="AX7" s="162"/>
      <c r="AY7" s="163">
        <f>AVERAGE(AU7:AX7)</f>
        <v>0</v>
      </c>
      <c r="AZ7" s="164">
        <f>P7+U7+Z7+AE7+AJ7+AO7+AT7+AY7</f>
        <v>0</v>
      </c>
      <c r="BA7" s="165">
        <v>0</v>
      </c>
      <c r="BB7" s="165">
        <v>0</v>
      </c>
      <c r="BC7" s="165">
        <v>0</v>
      </c>
      <c r="BD7" s="166"/>
      <c r="BE7" s="163">
        <f>AVERAGE(BA7:BD7)</f>
        <v>0</v>
      </c>
      <c r="BF7" s="165">
        <v>0</v>
      </c>
      <c r="BG7" s="165">
        <v>0</v>
      </c>
      <c r="BH7" s="165"/>
      <c r="BI7" s="166"/>
      <c r="BJ7" s="163">
        <f>AVERAGE(BF7:BI7)</f>
        <v>0</v>
      </c>
      <c r="BK7" s="165">
        <v>0</v>
      </c>
      <c r="BL7" s="165">
        <v>0</v>
      </c>
      <c r="BM7" s="165"/>
      <c r="BN7" s="166"/>
      <c r="BO7" s="163">
        <f>AVERAGE(BK7:BN7)</f>
        <v>0</v>
      </c>
      <c r="BP7" s="165">
        <v>0</v>
      </c>
      <c r="BQ7" s="165">
        <v>0</v>
      </c>
      <c r="BR7" s="165"/>
      <c r="BS7" s="166"/>
      <c r="BT7" s="163">
        <f>AVERAGE(BP7:BS7)</f>
        <v>0</v>
      </c>
      <c r="BU7" s="167">
        <v>0</v>
      </c>
      <c r="BV7" s="167">
        <v>0</v>
      </c>
      <c r="BW7" s="167"/>
      <c r="BX7" s="166"/>
      <c r="BY7" s="163">
        <f>AVERAGE(BU7:BX7)</f>
        <v>0</v>
      </c>
      <c r="BZ7" s="167">
        <v>0</v>
      </c>
      <c r="CA7" s="167">
        <v>0</v>
      </c>
      <c r="CB7" s="167"/>
      <c r="CC7" s="168"/>
      <c r="CD7" s="169">
        <f>AVERAGE(BZ7:CC7)</f>
        <v>0</v>
      </c>
      <c r="CE7" s="170"/>
      <c r="CF7" s="171"/>
      <c r="CG7" s="171"/>
      <c r="CH7" s="166"/>
      <c r="CI7" s="171"/>
      <c r="CJ7" s="171"/>
      <c r="CK7" s="171"/>
      <c r="CL7" s="166"/>
      <c r="CM7" s="171"/>
      <c r="CN7" s="171"/>
      <c r="CO7" s="171"/>
      <c r="CP7" s="166"/>
      <c r="CQ7" s="171"/>
      <c r="CR7" s="171"/>
      <c r="CS7" s="171"/>
      <c r="CT7" s="166"/>
      <c r="CU7" s="171"/>
      <c r="CV7" s="171"/>
      <c r="CW7" s="171"/>
      <c r="CX7" s="166"/>
      <c r="CY7" s="171"/>
      <c r="CZ7" s="171"/>
      <c r="DA7" s="171"/>
      <c r="DB7" s="172"/>
      <c r="DC7" s="173"/>
      <c r="DD7" s="174">
        <f>SUM(BA7,BF7,BK7,BP7,BU7,BZ7)</f>
        <v>0</v>
      </c>
      <c r="DE7" s="175">
        <f>SUM(BB7,BG7,BL7,BQ7,BV7,CA7)</f>
        <v>0</v>
      </c>
      <c r="DF7" s="175">
        <f>SUM(BC7,BH7,BM7,BR7,BW7,CB7)</f>
        <v>0</v>
      </c>
      <c r="DG7" s="162">
        <f>SUM(BD7,BI7,BN7,BS7,BX7,CC7)</f>
        <v>0</v>
      </c>
      <c r="DH7" s="176">
        <f>BE7+BJ7+BT7+BO7+BY7+CD7</f>
        <v>0</v>
      </c>
      <c r="DI7" s="163">
        <f>AZ7-DH7</f>
        <v>0</v>
      </c>
      <c r="DJ7" s="177">
        <f>RANK(DI7,$DI$4:$DI$23,0)</f>
        <v>3</v>
      </c>
      <c r="DK7" s="178">
        <f>P7</f>
        <v>0</v>
      </c>
      <c r="DL7" s="163">
        <f>DI7*10^3+DK7</f>
        <v>0</v>
      </c>
      <c r="DM7" s="163">
        <f>RANK(DL7,$DL$4:$DL$23,0)</f>
        <v>3</v>
      </c>
      <c r="DN7" s="163">
        <f>AJ7</f>
        <v>0</v>
      </c>
      <c r="DO7" s="163">
        <f>(DI7*10^3+DK7)*10^3+DN7</f>
        <v>0</v>
      </c>
      <c r="DP7" s="163">
        <f>RANK(DO7,$DO$4:$DO$23,0)</f>
        <v>3</v>
      </c>
      <c r="DQ7" s="179">
        <f>U7</f>
        <v>0</v>
      </c>
      <c r="DR7" s="179">
        <f>((DI7*10^3+DK7)*10^3+DN7)*10^3+DQ7</f>
        <v>0</v>
      </c>
      <c r="DS7" s="179">
        <f>RANK(DR7,$DR$4:$DR$23,0)</f>
        <v>3</v>
      </c>
      <c r="DT7" s="179">
        <f>AO7</f>
        <v>0</v>
      </c>
      <c r="DU7" s="179">
        <f>(((DI7*10^3+DK7)*10^3+DN7)*10^3+DQ7)*10^3+DT7</f>
        <v>0</v>
      </c>
      <c r="DV7" s="187">
        <f>IF(F7&gt;0,RANK(DU7,$DU$4:$DU$23,0),20)</f>
        <v>20</v>
      </c>
      <c r="DW7" s="179">
        <f>IF(DV7&lt;&gt;20,RANK(DV7,$DV$4:$DV$23,1)+COUNTIF(DV$4:DV7,DV7)-1,20)</f>
        <v>20</v>
      </c>
      <c r="DX7" s="180">
        <f>DI7/$DX$3</f>
        <v>0</v>
      </c>
      <c r="DY7" t="s" s="181">
        <f>IF(COUNTIF(CE7:DB7,"x")&gt;0,"Dis",IF(COUNTIF(DC7,"x")&gt;0,"Abbruch","-"))</f>
        <v>26</v>
      </c>
      <c r="DZ7" s="152"/>
    </row>
    <row r="8" ht="16" customHeight="1">
      <c r="A8" s="111"/>
      <c r="B8" s="111"/>
      <c r="C8" s="317"/>
      <c r="D8" s="158">
        <f>'classi'!B200</f>
        <v>0</v>
      </c>
      <c r="E8" s="182"/>
      <c r="F8" s="160">
        <f>'classi'!C200</f>
        <v>0</v>
      </c>
      <c r="G8" s="160">
        <f>'classi'!D200</f>
        <v>0</v>
      </c>
      <c r="H8" s="186">
        <f>'classi'!G200</f>
        <v>0</v>
      </c>
      <c r="I8" s="185"/>
      <c r="J8" s="182"/>
      <c r="K8" s="182"/>
      <c r="L8" s="161">
        <v>0</v>
      </c>
      <c r="M8" s="161">
        <v>0</v>
      </c>
      <c r="N8" s="161"/>
      <c r="O8" s="162"/>
      <c r="P8" s="163">
        <f>AVERAGE(L8:O8)</f>
        <v>0</v>
      </c>
      <c r="Q8" s="161">
        <v>0</v>
      </c>
      <c r="R8" s="161">
        <v>0</v>
      </c>
      <c r="S8" s="161">
        <v>0</v>
      </c>
      <c r="T8" s="162"/>
      <c r="U8" s="163">
        <f>AVERAGE(Q8:T8)</f>
        <v>0</v>
      </c>
      <c r="V8" s="161">
        <v>0</v>
      </c>
      <c r="W8" s="161">
        <v>0</v>
      </c>
      <c r="X8" s="161">
        <v>0</v>
      </c>
      <c r="Y8" s="162"/>
      <c r="Z8" s="163">
        <f>AVERAGE(V8:Y8)</f>
        <v>0</v>
      </c>
      <c r="AA8" s="161">
        <v>0</v>
      </c>
      <c r="AB8" s="161">
        <v>0</v>
      </c>
      <c r="AC8" s="161">
        <v>0</v>
      </c>
      <c r="AD8" s="162"/>
      <c r="AE8" s="163">
        <f>AVERAGE(AA8:AD8)</f>
        <v>0</v>
      </c>
      <c r="AF8" s="161">
        <v>0</v>
      </c>
      <c r="AG8" s="161">
        <v>0</v>
      </c>
      <c r="AH8" s="161">
        <v>0</v>
      </c>
      <c r="AI8" s="162"/>
      <c r="AJ8" s="163">
        <f>AVERAGE(AF8:AI8)</f>
        <v>0</v>
      </c>
      <c r="AK8" s="161">
        <v>0</v>
      </c>
      <c r="AL8" s="161">
        <v>0</v>
      </c>
      <c r="AM8" s="161">
        <v>0</v>
      </c>
      <c r="AN8" s="162"/>
      <c r="AO8" s="163">
        <f>AVERAGE(AK8:AN8)</f>
        <v>0</v>
      </c>
      <c r="AP8" s="161">
        <v>0</v>
      </c>
      <c r="AQ8" s="161">
        <v>0</v>
      </c>
      <c r="AR8" s="161">
        <v>0</v>
      </c>
      <c r="AS8" s="162"/>
      <c r="AT8" s="163">
        <f>AVERAGE(AP8:AS8)</f>
        <v>0</v>
      </c>
      <c r="AU8" s="161">
        <v>0</v>
      </c>
      <c r="AV8" s="161">
        <v>0</v>
      </c>
      <c r="AW8" s="161">
        <v>0</v>
      </c>
      <c r="AX8" s="162"/>
      <c r="AY8" s="163">
        <f>AVERAGE(AU8:AX8)</f>
        <v>0</v>
      </c>
      <c r="AZ8" s="164">
        <f>P8+U8+Z8+AE8+AJ8+AO8+AT8+AY8</f>
        <v>0</v>
      </c>
      <c r="BA8" s="165">
        <v>0</v>
      </c>
      <c r="BB8" s="165">
        <v>0</v>
      </c>
      <c r="BC8" s="165">
        <v>0</v>
      </c>
      <c r="BD8" s="166"/>
      <c r="BE8" s="163">
        <f>AVERAGE(BA8:BD8)</f>
        <v>0</v>
      </c>
      <c r="BF8" s="165">
        <v>0</v>
      </c>
      <c r="BG8" s="165">
        <v>0</v>
      </c>
      <c r="BH8" s="165"/>
      <c r="BI8" s="166"/>
      <c r="BJ8" s="163">
        <f>AVERAGE(BF8:BI8)</f>
        <v>0</v>
      </c>
      <c r="BK8" s="165">
        <v>0</v>
      </c>
      <c r="BL8" s="165">
        <v>0</v>
      </c>
      <c r="BM8" s="165"/>
      <c r="BN8" s="166"/>
      <c r="BO8" s="163">
        <f>AVERAGE(BK8:BN8)</f>
        <v>0</v>
      </c>
      <c r="BP8" s="165">
        <v>0</v>
      </c>
      <c r="BQ8" s="165">
        <v>0</v>
      </c>
      <c r="BR8" s="165"/>
      <c r="BS8" s="166"/>
      <c r="BT8" s="163">
        <f>AVERAGE(BP8:BS8)</f>
        <v>0</v>
      </c>
      <c r="BU8" s="167">
        <v>0</v>
      </c>
      <c r="BV8" s="167">
        <v>0</v>
      </c>
      <c r="BW8" s="167"/>
      <c r="BX8" s="166"/>
      <c r="BY8" s="163">
        <f>AVERAGE(BU8:BX8)</f>
        <v>0</v>
      </c>
      <c r="BZ8" s="167">
        <v>0</v>
      </c>
      <c r="CA8" s="167">
        <v>0</v>
      </c>
      <c r="CB8" s="167"/>
      <c r="CC8" s="168"/>
      <c r="CD8" s="169">
        <f>AVERAGE(BZ8:CC8)</f>
        <v>0</v>
      </c>
      <c r="CE8" s="170"/>
      <c r="CF8" s="171"/>
      <c r="CG8" s="171"/>
      <c r="CH8" s="166"/>
      <c r="CI8" s="171"/>
      <c r="CJ8" s="171"/>
      <c r="CK8" s="171"/>
      <c r="CL8" s="166"/>
      <c r="CM8" s="171"/>
      <c r="CN8" s="171"/>
      <c r="CO8" s="171"/>
      <c r="CP8" s="166"/>
      <c r="CQ8" s="171"/>
      <c r="CR8" s="171"/>
      <c r="CS8" s="171"/>
      <c r="CT8" s="166"/>
      <c r="CU8" s="171"/>
      <c r="CV8" s="171"/>
      <c r="CW8" s="171"/>
      <c r="CX8" s="166"/>
      <c r="CY8" s="171"/>
      <c r="CZ8" s="171"/>
      <c r="DA8" s="171"/>
      <c r="DB8" s="172"/>
      <c r="DC8" s="173"/>
      <c r="DD8" s="174">
        <f>SUM(BA8,BF8,BK8,BP8,BU8,BZ8)</f>
        <v>0</v>
      </c>
      <c r="DE8" s="175">
        <f>SUM(BB8,BG8,BL8,BQ8,BV8,CA8)</f>
        <v>0</v>
      </c>
      <c r="DF8" s="175">
        <f>SUM(BC8,BH8,BM8,BR8,BW8,CB8)</f>
        <v>0</v>
      </c>
      <c r="DG8" s="162">
        <f>SUM(BD8,BI8,BN8,BS8,BX8,CC8)</f>
        <v>0</v>
      </c>
      <c r="DH8" s="176">
        <f>BE8+BJ8+BT8+BO8+BY8+CD8</f>
        <v>0</v>
      </c>
      <c r="DI8" s="163">
        <f>AZ8-DH8</f>
        <v>0</v>
      </c>
      <c r="DJ8" s="177">
        <f>RANK(DI8,$DI$4:$DI$23,0)</f>
        <v>3</v>
      </c>
      <c r="DK8" s="178">
        <f>P8</f>
        <v>0</v>
      </c>
      <c r="DL8" s="163">
        <f>DI8*10^3+DK8</f>
        <v>0</v>
      </c>
      <c r="DM8" s="163">
        <f>RANK(DL8,$DL$4:$DL$23,0)</f>
        <v>3</v>
      </c>
      <c r="DN8" s="163">
        <f>AJ8</f>
        <v>0</v>
      </c>
      <c r="DO8" s="163">
        <f>(DI8*10^3+DK8)*10^3+DN8</f>
        <v>0</v>
      </c>
      <c r="DP8" s="163">
        <f>RANK(DO8,$DO$4:$DO$23,0)</f>
        <v>3</v>
      </c>
      <c r="DQ8" s="179">
        <f>U8</f>
        <v>0</v>
      </c>
      <c r="DR8" s="179">
        <f>((DI8*10^3+DK8)*10^3+DN8)*10^3+DQ8</f>
        <v>0</v>
      </c>
      <c r="DS8" s="179">
        <f>RANK(DR8,$DR$4:$DR$23,0)</f>
        <v>3</v>
      </c>
      <c r="DT8" s="179">
        <f>AO8</f>
        <v>0</v>
      </c>
      <c r="DU8" s="179">
        <f>(((DI8*10^3+DK8)*10^3+DN8)*10^3+DQ8)*10^3+DT8</f>
        <v>0</v>
      </c>
      <c r="DV8" s="187">
        <f>IF(F8&gt;0,RANK(DU8,$DU$4:$DU$23,0),20)</f>
        <v>20</v>
      </c>
      <c r="DW8" s="179">
        <f>IF(DV8&lt;&gt;20,RANK(DV8,$DV$4:$DV$23,1)+COUNTIF(DV$4:DV8,DV8)-1,20)</f>
        <v>20</v>
      </c>
      <c r="DX8" s="180">
        <f>DI8/$DX$3</f>
        <v>0</v>
      </c>
      <c r="DY8" t="s" s="181">
        <f>IF(COUNTIF(CE8:DB8,"x")&gt;0,"Dis",IF(COUNTIF(DC8,"x")&gt;0,"Abbruch","-"))</f>
        <v>26</v>
      </c>
      <c r="DZ8" s="152"/>
    </row>
    <row r="9" ht="16" customHeight="1">
      <c r="A9" s="111"/>
      <c r="B9" s="111"/>
      <c r="C9" s="317"/>
      <c r="D9" s="158">
        <f>'classi'!B201</f>
        <v>0</v>
      </c>
      <c r="E9" s="182"/>
      <c r="F9" s="160">
        <f>'classi'!C201</f>
        <v>0</v>
      </c>
      <c r="G9" s="160">
        <f>'classi'!D201</f>
        <v>0</v>
      </c>
      <c r="H9" s="186">
        <f>'classi'!G201</f>
        <v>0</v>
      </c>
      <c r="I9" s="185"/>
      <c r="J9" s="182"/>
      <c r="K9" s="182"/>
      <c r="L9" s="161">
        <v>0</v>
      </c>
      <c r="M9" s="161">
        <v>0</v>
      </c>
      <c r="N9" s="161"/>
      <c r="O9" s="162"/>
      <c r="P9" s="163">
        <f>AVERAGE(L9:O9)</f>
        <v>0</v>
      </c>
      <c r="Q9" s="161">
        <v>0</v>
      </c>
      <c r="R9" s="161">
        <v>0</v>
      </c>
      <c r="S9" s="161">
        <v>0</v>
      </c>
      <c r="T9" s="162"/>
      <c r="U9" s="163">
        <f>AVERAGE(Q9:T9)</f>
        <v>0</v>
      </c>
      <c r="V9" s="161">
        <v>0</v>
      </c>
      <c r="W9" s="161">
        <v>0</v>
      </c>
      <c r="X9" s="161">
        <v>0</v>
      </c>
      <c r="Y9" s="162"/>
      <c r="Z9" s="163">
        <f>AVERAGE(V9:Y9)</f>
        <v>0</v>
      </c>
      <c r="AA9" s="161">
        <v>0</v>
      </c>
      <c r="AB9" s="161">
        <v>0</v>
      </c>
      <c r="AC9" s="161">
        <v>0</v>
      </c>
      <c r="AD9" s="162"/>
      <c r="AE9" s="163">
        <f>AVERAGE(AA9:AD9)</f>
        <v>0</v>
      </c>
      <c r="AF9" s="161">
        <v>0</v>
      </c>
      <c r="AG9" s="161">
        <v>0</v>
      </c>
      <c r="AH9" s="161">
        <v>0</v>
      </c>
      <c r="AI9" s="162"/>
      <c r="AJ9" s="163">
        <f>AVERAGE(AF9:AI9)</f>
        <v>0</v>
      </c>
      <c r="AK9" s="161">
        <v>0</v>
      </c>
      <c r="AL9" s="161">
        <v>0</v>
      </c>
      <c r="AM9" s="161">
        <v>0</v>
      </c>
      <c r="AN9" s="162"/>
      <c r="AO9" s="163">
        <f>AVERAGE(AK9:AN9)</f>
        <v>0</v>
      </c>
      <c r="AP9" s="161">
        <v>0</v>
      </c>
      <c r="AQ9" s="161">
        <v>0</v>
      </c>
      <c r="AR9" s="161">
        <v>0</v>
      </c>
      <c r="AS9" s="162"/>
      <c r="AT9" s="163">
        <f>AVERAGE(AP9:AS9)</f>
        <v>0</v>
      </c>
      <c r="AU9" s="161">
        <v>0</v>
      </c>
      <c r="AV9" s="161">
        <v>0</v>
      </c>
      <c r="AW9" s="161">
        <v>0</v>
      </c>
      <c r="AX9" s="162"/>
      <c r="AY9" s="163">
        <f>AVERAGE(AU9:AX9)</f>
        <v>0</v>
      </c>
      <c r="AZ9" s="164">
        <f>P9+U9+Z9+AE9+AJ9+AO9+AT9+AY9</f>
        <v>0</v>
      </c>
      <c r="BA9" s="165">
        <v>0</v>
      </c>
      <c r="BB9" s="165">
        <v>0</v>
      </c>
      <c r="BC9" s="165">
        <v>0</v>
      </c>
      <c r="BD9" s="166"/>
      <c r="BE9" s="163">
        <f>AVERAGE(BA9:BD9)</f>
        <v>0</v>
      </c>
      <c r="BF9" s="165">
        <v>0</v>
      </c>
      <c r="BG9" s="165">
        <v>0</v>
      </c>
      <c r="BH9" s="165"/>
      <c r="BI9" s="166"/>
      <c r="BJ9" s="163">
        <f>AVERAGE(BF9:BI9)</f>
        <v>0</v>
      </c>
      <c r="BK9" s="165">
        <v>0</v>
      </c>
      <c r="BL9" s="165">
        <v>0</v>
      </c>
      <c r="BM9" s="165"/>
      <c r="BN9" s="166"/>
      <c r="BO9" s="163">
        <f>AVERAGE(BK9:BN9)</f>
        <v>0</v>
      </c>
      <c r="BP9" s="165">
        <v>0</v>
      </c>
      <c r="BQ9" s="165">
        <v>0</v>
      </c>
      <c r="BR9" s="165"/>
      <c r="BS9" s="166"/>
      <c r="BT9" s="163">
        <f>AVERAGE(BP9:BS9)</f>
        <v>0</v>
      </c>
      <c r="BU9" s="167">
        <v>0</v>
      </c>
      <c r="BV9" s="167">
        <v>0</v>
      </c>
      <c r="BW9" s="167"/>
      <c r="BX9" s="166"/>
      <c r="BY9" s="163">
        <f>AVERAGE(BU9:BX9)</f>
        <v>0</v>
      </c>
      <c r="BZ9" s="167">
        <v>0</v>
      </c>
      <c r="CA9" s="167">
        <v>0</v>
      </c>
      <c r="CB9" s="167"/>
      <c r="CC9" s="168"/>
      <c r="CD9" s="169">
        <f>AVERAGE(BZ9:CC9)</f>
        <v>0</v>
      </c>
      <c r="CE9" s="170"/>
      <c r="CF9" s="171"/>
      <c r="CG9" s="171"/>
      <c r="CH9" s="166"/>
      <c r="CI9" s="171"/>
      <c r="CJ9" s="171"/>
      <c r="CK9" s="171"/>
      <c r="CL9" s="166"/>
      <c r="CM9" s="171"/>
      <c r="CN9" s="171"/>
      <c r="CO9" s="171"/>
      <c r="CP9" s="166"/>
      <c r="CQ9" s="171"/>
      <c r="CR9" s="171"/>
      <c r="CS9" s="171"/>
      <c r="CT9" s="166"/>
      <c r="CU9" s="171"/>
      <c r="CV9" s="171"/>
      <c r="CW9" s="171"/>
      <c r="CX9" s="166"/>
      <c r="CY9" s="171"/>
      <c r="CZ9" s="171"/>
      <c r="DA9" s="171"/>
      <c r="DB9" s="172"/>
      <c r="DC9" s="173"/>
      <c r="DD9" s="174">
        <f>SUM(BA9,BF9,BK9,BP9,BU9,BZ9)</f>
        <v>0</v>
      </c>
      <c r="DE9" s="175">
        <f>SUM(BB9,BG9,BL9,BQ9,BV9,CA9)</f>
        <v>0</v>
      </c>
      <c r="DF9" s="175">
        <f>SUM(BC9,BH9,BM9,BR9,BW9,CB9)</f>
        <v>0</v>
      </c>
      <c r="DG9" s="162">
        <f>SUM(BD9,BI9,BN9,BS9,BX9,CC9)</f>
        <v>0</v>
      </c>
      <c r="DH9" s="176">
        <f>BE9+BJ9+BT9+BO9+BY9+CD9</f>
        <v>0</v>
      </c>
      <c r="DI9" s="163">
        <f>AZ9-DH9</f>
        <v>0</v>
      </c>
      <c r="DJ9" s="177">
        <f>RANK(DI9,$DI$4:$DI$23,0)</f>
        <v>3</v>
      </c>
      <c r="DK9" s="178">
        <f>P9</f>
        <v>0</v>
      </c>
      <c r="DL9" s="163">
        <f>DI9*10^3+DK9</f>
        <v>0</v>
      </c>
      <c r="DM9" s="163">
        <f>RANK(DL9,$DL$4:$DL$23,0)</f>
        <v>3</v>
      </c>
      <c r="DN9" s="163">
        <f>AJ9</f>
        <v>0</v>
      </c>
      <c r="DO9" s="163">
        <f>(DI9*10^3+DK9)*10^3+DN9</f>
        <v>0</v>
      </c>
      <c r="DP9" s="163">
        <f>RANK(DO9,$DO$4:$DO$23,0)</f>
        <v>3</v>
      </c>
      <c r="DQ9" s="179">
        <f>U9</f>
        <v>0</v>
      </c>
      <c r="DR9" s="179">
        <f>((DI9*10^3+DK9)*10^3+DN9)*10^3+DQ9</f>
        <v>0</v>
      </c>
      <c r="DS9" s="179">
        <f>RANK(DR9,$DR$4:$DR$23,0)</f>
        <v>3</v>
      </c>
      <c r="DT9" s="179">
        <f>AO9</f>
        <v>0</v>
      </c>
      <c r="DU9" s="179">
        <f>(((DI9*10^3+DK9)*10^3+DN9)*10^3+DQ9)*10^3+DT9</f>
        <v>0</v>
      </c>
      <c r="DV9" s="187">
        <f>IF(F9&gt;0,RANK(DU9,$DU$4:$DU$23,0),20)</f>
        <v>20</v>
      </c>
      <c r="DW9" s="179">
        <f>IF(DV9&lt;&gt;20,RANK(DV9,$DV$4:$DV$23,1)+COUNTIF(DV$4:DV9,DV9)-1,20)</f>
        <v>20</v>
      </c>
      <c r="DX9" s="180">
        <f>DI9/$DX$3</f>
        <v>0</v>
      </c>
      <c r="DY9" t="s" s="181">
        <f>IF(COUNTIF(CE9:DB9,"x")&gt;0,"Dis",IF(COUNTIF(DC9,"x")&gt;0,"Abbruch","-"))</f>
        <v>26</v>
      </c>
      <c r="DZ9" s="152"/>
    </row>
    <row r="10" ht="16" customHeight="1">
      <c r="A10" s="111"/>
      <c r="B10" s="111"/>
      <c r="C10" s="317"/>
      <c r="D10" s="158">
        <f>'classi'!B202</f>
        <v>0</v>
      </c>
      <c r="E10" s="182"/>
      <c r="F10" s="160">
        <f>'classi'!C202</f>
        <v>0</v>
      </c>
      <c r="G10" s="160">
        <f>'classi'!D202</f>
        <v>0</v>
      </c>
      <c r="H10" s="186">
        <f>'classi'!G202</f>
        <v>0</v>
      </c>
      <c r="I10" s="185"/>
      <c r="J10" s="182"/>
      <c r="K10" s="182"/>
      <c r="L10" s="161">
        <v>0</v>
      </c>
      <c r="M10" s="161">
        <v>0</v>
      </c>
      <c r="N10" s="161"/>
      <c r="O10" s="162"/>
      <c r="P10" s="163">
        <f>AVERAGE(L10:O10)</f>
        <v>0</v>
      </c>
      <c r="Q10" s="161">
        <v>0</v>
      </c>
      <c r="R10" s="161">
        <v>0</v>
      </c>
      <c r="S10" s="161">
        <v>0</v>
      </c>
      <c r="T10" s="162"/>
      <c r="U10" s="163">
        <f>AVERAGE(Q10:T10)</f>
        <v>0</v>
      </c>
      <c r="V10" s="161">
        <v>0</v>
      </c>
      <c r="W10" s="161">
        <v>0</v>
      </c>
      <c r="X10" s="161">
        <v>0</v>
      </c>
      <c r="Y10" s="162"/>
      <c r="Z10" s="163">
        <f>AVERAGE(V10:Y10)</f>
        <v>0</v>
      </c>
      <c r="AA10" s="161">
        <v>0</v>
      </c>
      <c r="AB10" s="161">
        <v>0</v>
      </c>
      <c r="AC10" s="161">
        <v>0</v>
      </c>
      <c r="AD10" s="162"/>
      <c r="AE10" s="163">
        <f>AVERAGE(AA10:AD10)</f>
        <v>0</v>
      </c>
      <c r="AF10" s="161">
        <v>0</v>
      </c>
      <c r="AG10" s="161">
        <v>0</v>
      </c>
      <c r="AH10" s="161">
        <v>0</v>
      </c>
      <c r="AI10" s="162"/>
      <c r="AJ10" s="163">
        <f>AVERAGE(AF10:AI10)</f>
        <v>0</v>
      </c>
      <c r="AK10" s="161">
        <v>0</v>
      </c>
      <c r="AL10" s="161">
        <v>0</v>
      </c>
      <c r="AM10" s="161">
        <v>0</v>
      </c>
      <c r="AN10" s="162"/>
      <c r="AO10" s="163">
        <f>AVERAGE(AK10:AN10)</f>
        <v>0</v>
      </c>
      <c r="AP10" s="161">
        <v>0</v>
      </c>
      <c r="AQ10" s="161">
        <v>0</v>
      </c>
      <c r="AR10" s="161">
        <v>0</v>
      </c>
      <c r="AS10" s="162"/>
      <c r="AT10" s="163">
        <f>AVERAGE(AP10:AS10)</f>
        <v>0</v>
      </c>
      <c r="AU10" s="161">
        <v>0</v>
      </c>
      <c r="AV10" s="161">
        <v>0</v>
      </c>
      <c r="AW10" s="161">
        <v>0</v>
      </c>
      <c r="AX10" s="162"/>
      <c r="AY10" s="163">
        <f>AVERAGE(AU10:AX10)</f>
        <v>0</v>
      </c>
      <c r="AZ10" s="164">
        <f>P10+U10+Z10+AE10+AJ10+AO10+AT10+AY10</f>
        <v>0</v>
      </c>
      <c r="BA10" s="165">
        <v>0</v>
      </c>
      <c r="BB10" s="165">
        <v>0</v>
      </c>
      <c r="BC10" s="165">
        <v>0</v>
      </c>
      <c r="BD10" s="166"/>
      <c r="BE10" s="163">
        <f>AVERAGE(BA10:BD10)</f>
        <v>0</v>
      </c>
      <c r="BF10" s="165">
        <v>0</v>
      </c>
      <c r="BG10" s="165">
        <v>0</v>
      </c>
      <c r="BH10" s="165"/>
      <c r="BI10" s="166"/>
      <c r="BJ10" s="163">
        <f>AVERAGE(BF10:BI10)</f>
        <v>0</v>
      </c>
      <c r="BK10" s="165">
        <v>0</v>
      </c>
      <c r="BL10" s="165">
        <v>0</v>
      </c>
      <c r="BM10" s="165"/>
      <c r="BN10" s="166"/>
      <c r="BO10" s="163">
        <f>AVERAGE(BK10:BN10)</f>
        <v>0</v>
      </c>
      <c r="BP10" s="165">
        <v>0</v>
      </c>
      <c r="BQ10" s="165">
        <v>0</v>
      </c>
      <c r="BR10" s="165"/>
      <c r="BS10" s="166"/>
      <c r="BT10" s="163">
        <f>AVERAGE(BP10:BS10)</f>
        <v>0</v>
      </c>
      <c r="BU10" s="167">
        <v>0</v>
      </c>
      <c r="BV10" s="167">
        <v>0</v>
      </c>
      <c r="BW10" s="167"/>
      <c r="BX10" s="166"/>
      <c r="BY10" s="163">
        <f>AVERAGE(BU10:BX10)</f>
        <v>0</v>
      </c>
      <c r="BZ10" s="167">
        <v>0</v>
      </c>
      <c r="CA10" s="167">
        <v>0</v>
      </c>
      <c r="CB10" s="167"/>
      <c r="CC10" s="168"/>
      <c r="CD10" s="169">
        <f>AVERAGE(BZ10:CC10)</f>
        <v>0</v>
      </c>
      <c r="CE10" s="170"/>
      <c r="CF10" s="171"/>
      <c r="CG10" s="171"/>
      <c r="CH10" s="166"/>
      <c r="CI10" s="171"/>
      <c r="CJ10" s="171"/>
      <c r="CK10" s="171"/>
      <c r="CL10" s="166"/>
      <c r="CM10" s="171"/>
      <c r="CN10" s="171"/>
      <c r="CO10" s="171"/>
      <c r="CP10" s="166"/>
      <c r="CQ10" s="171"/>
      <c r="CR10" s="171"/>
      <c r="CS10" s="171"/>
      <c r="CT10" s="166"/>
      <c r="CU10" s="171"/>
      <c r="CV10" s="171"/>
      <c r="CW10" s="171"/>
      <c r="CX10" s="166"/>
      <c r="CY10" s="171"/>
      <c r="CZ10" s="171"/>
      <c r="DA10" s="171"/>
      <c r="DB10" s="172"/>
      <c r="DC10" s="173"/>
      <c r="DD10" s="174">
        <f>SUM(BA10,BF10,BK10,BP10,BU10,BZ10)</f>
        <v>0</v>
      </c>
      <c r="DE10" s="175">
        <f>SUM(BB10,BG10,BL10,BQ10,BV10,CA10)</f>
        <v>0</v>
      </c>
      <c r="DF10" s="175">
        <f>SUM(BC10,BH10,BM10,BR10,BW10,CB10)</f>
        <v>0</v>
      </c>
      <c r="DG10" s="162">
        <f>SUM(BD10,BI10,BN10,BS10,BX10,CC10)</f>
        <v>0</v>
      </c>
      <c r="DH10" s="176">
        <f>BE10+BJ10+BT10+BO10+BY10+CD10</f>
        <v>0</v>
      </c>
      <c r="DI10" s="163">
        <f>AZ10-DH10</f>
        <v>0</v>
      </c>
      <c r="DJ10" s="177">
        <f>RANK(DI10,$DI$4:$DI$23,0)</f>
        <v>3</v>
      </c>
      <c r="DK10" s="178">
        <f>P10</f>
        <v>0</v>
      </c>
      <c r="DL10" s="163">
        <f>DI10*10^3+DK10</f>
        <v>0</v>
      </c>
      <c r="DM10" s="163">
        <f>RANK(DL10,$DL$4:$DL$23,0)</f>
        <v>3</v>
      </c>
      <c r="DN10" s="163">
        <f>AJ10</f>
        <v>0</v>
      </c>
      <c r="DO10" s="163">
        <f>(DI10*10^3+DK10)*10^3+DN10</f>
        <v>0</v>
      </c>
      <c r="DP10" s="163">
        <f>RANK(DO10,$DO$4:$DO$23,0)</f>
        <v>3</v>
      </c>
      <c r="DQ10" s="179">
        <f>U10</f>
        <v>0</v>
      </c>
      <c r="DR10" s="179">
        <f>((DI10*10^3+DK10)*10^3+DN10)*10^3+DQ10</f>
        <v>0</v>
      </c>
      <c r="DS10" s="179">
        <f>RANK(DR10,$DR$4:$DR$23,0)</f>
        <v>3</v>
      </c>
      <c r="DT10" s="179">
        <f>AO10</f>
        <v>0</v>
      </c>
      <c r="DU10" s="179">
        <f>(((DI10*10^3+DK10)*10^3+DN10)*10^3+DQ10)*10^3+DT10</f>
        <v>0</v>
      </c>
      <c r="DV10" s="187">
        <f>IF(F10&gt;0,RANK(DU10,$DU$4:$DU$23,0),20)</f>
        <v>20</v>
      </c>
      <c r="DW10" s="179">
        <f>IF(DV10&lt;&gt;20,RANK(DV10,$DV$4:$DV$23,1)+COUNTIF(DV$4:DV10,DV10)-1,20)</f>
        <v>20</v>
      </c>
      <c r="DX10" s="180">
        <f>DI10/$DX$3</f>
        <v>0</v>
      </c>
      <c r="DY10" t="s" s="181">
        <f>IF(COUNTIF(CE10:DB10,"x")&gt;0,"Dis",IF(COUNTIF(DC10,"x")&gt;0,"Abbruch","-"))</f>
        <v>26</v>
      </c>
      <c r="DZ10" s="152"/>
    </row>
    <row r="11" ht="16" customHeight="1">
      <c r="A11" s="111"/>
      <c r="B11" s="111"/>
      <c r="C11" s="317"/>
      <c r="D11" s="158">
        <f>'classi'!B203</f>
        <v>0</v>
      </c>
      <c r="E11" s="182"/>
      <c r="F11" s="160">
        <f>'classi'!C203</f>
        <v>0</v>
      </c>
      <c r="G11" s="160">
        <f>'classi'!D203</f>
        <v>0</v>
      </c>
      <c r="H11" s="186">
        <f>'classi'!G203</f>
        <v>0</v>
      </c>
      <c r="I11" s="185"/>
      <c r="J11" s="182"/>
      <c r="K11" s="182"/>
      <c r="L11" s="161">
        <v>0</v>
      </c>
      <c r="M11" s="161">
        <v>0</v>
      </c>
      <c r="N11" s="161"/>
      <c r="O11" s="162"/>
      <c r="P11" s="163">
        <f>AVERAGE(L11:O11)</f>
        <v>0</v>
      </c>
      <c r="Q11" s="161">
        <v>0</v>
      </c>
      <c r="R11" s="161">
        <v>0</v>
      </c>
      <c r="S11" s="161">
        <v>0</v>
      </c>
      <c r="T11" s="162"/>
      <c r="U11" s="163">
        <f>AVERAGE(Q11:T11)</f>
        <v>0</v>
      </c>
      <c r="V11" s="161">
        <v>0</v>
      </c>
      <c r="W11" s="161">
        <v>0</v>
      </c>
      <c r="X11" s="161">
        <v>0</v>
      </c>
      <c r="Y11" s="162"/>
      <c r="Z11" s="163">
        <f>AVERAGE(V11:Y11)</f>
        <v>0</v>
      </c>
      <c r="AA11" s="161">
        <v>0</v>
      </c>
      <c r="AB11" s="161">
        <v>0</v>
      </c>
      <c r="AC11" s="161">
        <v>0</v>
      </c>
      <c r="AD11" s="162"/>
      <c r="AE11" s="163">
        <f>AVERAGE(AA11:AD11)</f>
        <v>0</v>
      </c>
      <c r="AF11" s="161">
        <v>0</v>
      </c>
      <c r="AG11" s="161">
        <v>0</v>
      </c>
      <c r="AH11" s="161">
        <v>0</v>
      </c>
      <c r="AI11" s="162"/>
      <c r="AJ11" s="163">
        <f>AVERAGE(AF11:AI11)</f>
        <v>0</v>
      </c>
      <c r="AK11" s="161">
        <v>0</v>
      </c>
      <c r="AL11" s="161">
        <v>0</v>
      </c>
      <c r="AM11" s="161">
        <v>0</v>
      </c>
      <c r="AN11" s="162"/>
      <c r="AO11" s="163">
        <f>AVERAGE(AK11:AN11)</f>
        <v>0</v>
      </c>
      <c r="AP11" s="161">
        <v>0</v>
      </c>
      <c r="AQ11" s="161">
        <v>0</v>
      </c>
      <c r="AR11" s="161">
        <v>0</v>
      </c>
      <c r="AS11" s="162"/>
      <c r="AT11" s="163">
        <f>AVERAGE(AP11:AS11)</f>
        <v>0</v>
      </c>
      <c r="AU11" s="161">
        <v>0</v>
      </c>
      <c r="AV11" s="161">
        <v>0</v>
      </c>
      <c r="AW11" s="161">
        <v>0</v>
      </c>
      <c r="AX11" s="162"/>
      <c r="AY11" s="163">
        <f>AVERAGE(AU11:AX11)</f>
        <v>0</v>
      </c>
      <c r="AZ11" s="164">
        <f>P11+U11+Z11+AE11+AJ11+AO11+AT11+AY11</f>
        <v>0</v>
      </c>
      <c r="BA11" s="165">
        <v>0</v>
      </c>
      <c r="BB11" s="165">
        <v>0</v>
      </c>
      <c r="BC11" s="165">
        <v>0</v>
      </c>
      <c r="BD11" s="166"/>
      <c r="BE11" s="163">
        <f>AVERAGE(BA11:BD11)</f>
        <v>0</v>
      </c>
      <c r="BF11" s="165">
        <v>0</v>
      </c>
      <c r="BG11" s="165">
        <v>0</v>
      </c>
      <c r="BH11" s="165"/>
      <c r="BI11" s="166"/>
      <c r="BJ11" s="163">
        <f>AVERAGE(BF11:BI11)</f>
        <v>0</v>
      </c>
      <c r="BK11" s="165">
        <v>0</v>
      </c>
      <c r="BL11" s="165">
        <v>0</v>
      </c>
      <c r="BM11" s="165"/>
      <c r="BN11" s="166"/>
      <c r="BO11" s="163">
        <f>AVERAGE(BK11:BN11)</f>
        <v>0</v>
      </c>
      <c r="BP11" s="165">
        <v>0</v>
      </c>
      <c r="BQ11" s="165">
        <v>0</v>
      </c>
      <c r="BR11" s="165"/>
      <c r="BS11" s="166"/>
      <c r="BT11" s="163">
        <f>AVERAGE(BP11:BS11)</f>
        <v>0</v>
      </c>
      <c r="BU11" s="167">
        <v>0</v>
      </c>
      <c r="BV11" s="167">
        <v>0</v>
      </c>
      <c r="BW11" s="167"/>
      <c r="BX11" s="166"/>
      <c r="BY11" s="163">
        <f>AVERAGE(BU11:BX11)</f>
        <v>0</v>
      </c>
      <c r="BZ11" s="167">
        <v>0</v>
      </c>
      <c r="CA11" s="167">
        <v>0</v>
      </c>
      <c r="CB11" s="167"/>
      <c r="CC11" s="168"/>
      <c r="CD11" s="169">
        <f>AVERAGE(BZ11:CC11)</f>
        <v>0</v>
      </c>
      <c r="CE11" s="170"/>
      <c r="CF11" s="171"/>
      <c r="CG11" s="171"/>
      <c r="CH11" s="166"/>
      <c r="CI11" s="171"/>
      <c r="CJ11" s="171"/>
      <c r="CK11" s="171"/>
      <c r="CL11" s="166"/>
      <c r="CM11" s="171"/>
      <c r="CN11" s="171"/>
      <c r="CO11" s="171"/>
      <c r="CP11" s="166"/>
      <c r="CQ11" s="171"/>
      <c r="CR11" s="171"/>
      <c r="CS11" s="171"/>
      <c r="CT11" s="166"/>
      <c r="CU11" s="171"/>
      <c r="CV11" s="171"/>
      <c r="CW11" s="171"/>
      <c r="CX11" s="166"/>
      <c r="CY11" s="171"/>
      <c r="CZ11" s="171"/>
      <c r="DA11" s="171"/>
      <c r="DB11" s="172"/>
      <c r="DC11" s="173"/>
      <c r="DD11" s="174">
        <f>SUM(BA11,BF11,BK11,BP11,BU11,BZ11)</f>
        <v>0</v>
      </c>
      <c r="DE11" s="175">
        <f>SUM(BB11,BG11,BL11,BQ11,BV11,CA11)</f>
        <v>0</v>
      </c>
      <c r="DF11" s="175">
        <f>SUM(BC11,BH11,BM11,BR11,BW11,CB11)</f>
        <v>0</v>
      </c>
      <c r="DG11" s="162">
        <f>SUM(BD11,BI11,BN11,BS11,BX11,CC11)</f>
        <v>0</v>
      </c>
      <c r="DH11" s="176">
        <f>BE11+BJ11+BT11+BO11+BY11+CD11</f>
        <v>0</v>
      </c>
      <c r="DI11" s="163">
        <f>AZ11-DH11</f>
        <v>0</v>
      </c>
      <c r="DJ11" s="177">
        <f>RANK(DI11,$DI$4:$DI$23,0)</f>
        <v>3</v>
      </c>
      <c r="DK11" s="178">
        <f>P11</f>
        <v>0</v>
      </c>
      <c r="DL11" s="163">
        <f>DI11*10^3+DK11</f>
        <v>0</v>
      </c>
      <c r="DM11" s="163">
        <f>RANK(DL11,$DL$4:$DL$23,0)</f>
        <v>3</v>
      </c>
      <c r="DN11" s="163">
        <f>AJ11</f>
        <v>0</v>
      </c>
      <c r="DO11" s="163">
        <f>(DI11*10^3+DK11)*10^3+DN11</f>
        <v>0</v>
      </c>
      <c r="DP11" s="163">
        <f>RANK(DO11,$DO$4:$DO$23,0)</f>
        <v>3</v>
      </c>
      <c r="DQ11" s="179">
        <f>U11</f>
        <v>0</v>
      </c>
      <c r="DR11" s="179">
        <f>((DI11*10^3+DK11)*10^3+DN11)*10^3+DQ11</f>
        <v>0</v>
      </c>
      <c r="DS11" s="179">
        <f>RANK(DR11,$DR$4:$DR$23,0)</f>
        <v>3</v>
      </c>
      <c r="DT11" s="179">
        <f>AO11</f>
        <v>0</v>
      </c>
      <c r="DU11" s="179">
        <f>(((DI11*10^3+DK11)*10^3+DN11)*10^3+DQ11)*10^3+DT11</f>
        <v>0</v>
      </c>
      <c r="DV11" s="187">
        <f>IF(F11&gt;0,RANK(DU11,$DU$4:$DU$23,0),20)</f>
        <v>20</v>
      </c>
      <c r="DW11" s="179">
        <f>IF(DV11&lt;&gt;20,RANK(DV11,$DV$4:$DV$23,1)+COUNTIF(DV$4:DV11,DV11)-1,20)</f>
        <v>20</v>
      </c>
      <c r="DX11" s="180">
        <f>DI11/$DX$3</f>
        <v>0</v>
      </c>
      <c r="DY11" t="s" s="181">
        <f>IF(COUNTIF(CE11:DB11,"x")&gt;0,"Dis",IF(COUNTIF(DC11,"x")&gt;0,"Abbruch","-"))</f>
        <v>26</v>
      </c>
      <c r="DZ11" s="152"/>
    </row>
    <row r="12" ht="16" customHeight="1">
      <c r="A12" s="111"/>
      <c r="B12" s="111"/>
      <c r="C12" s="317"/>
      <c r="D12" s="158">
        <f>'classi'!B204</f>
        <v>0</v>
      </c>
      <c r="E12" s="182"/>
      <c r="F12" s="160">
        <f>'classi'!C204</f>
        <v>0</v>
      </c>
      <c r="G12" s="160">
        <f>'classi'!D204</f>
        <v>0</v>
      </c>
      <c r="H12" s="186">
        <f>'classi'!G204</f>
        <v>0</v>
      </c>
      <c r="I12" s="185"/>
      <c r="J12" s="182"/>
      <c r="K12" s="182"/>
      <c r="L12" s="161">
        <v>0</v>
      </c>
      <c r="M12" s="161">
        <v>0</v>
      </c>
      <c r="N12" s="161"/>
      <c r="O12" s="162"/>
      <c r="P12" s="163">
        <f>AVERAGE(L12:O12)</f>
        <v>0</v>
      </c>
      <c r="Q12" s="161">
        <v>0</v>
      </c>
      <c r="R12" s="161">
        <v>0</v>
      </c>
      <c r="S12" s="161">
        <v>0</v>
      </c>
      <c r="T12" s="162"/>
      <c r="U12" s="163">
        <f>AVERAGE(Q12:T12)</f>
        <v>0</v>
      </c>
      <c r="V12" s="161">
        <v>0</v>
      </c>
      <c r="W12" s="161">
        <v>0</v>
      </c>
      <c r="X12" s="161">
        <v>0</v>
      </c>
      <c r="Y12" s="162"/>
      <c r="Z12" s="163">
        <f>AVERAGE(V12:Y12)</f>
        <v>0</v>
      </c>
      <c r="AA12" s="161">
        <v>0</v>
      </c>
      <c r="AB12" s="161">
        <v>0</v>
      </c>
      <c r="AC12" s="161">
        <v>0</v>
      </c>
      <c r="AD12" s="162"/>
      <c r="AE12" s="163">
        <f>AVERAGE(AA12:AD12)</f>
        <v>0</v>
      </c>
      <c r="AF12" s="161">
        <v>0</v>
      </c>
      <c r="AG12" s="161">
        <v>0</v>
      </c>
      <c r="AH12" s="161">
        <v>0</v>
      </c>
      <c r="AI12" s="162"/>
      <c r="AJ12" s="163">
        <f>AVERAGE(AF12:AI12)</f>
        <v>0</v>
      </c>
      <c r="AK12" s="161">
        <v>0</v>
      </c>
      <c r="AL12" s="161">
        <v>0</v>
      </c>
      <c r="AM12" s="161">
        <v>0</v>
      </c>
      <c r="AN12" s="162"/>
      <c r="AO12" s="163">
        <f>AVERAGE(AK12:AN12)</f>
        <v>0</v>
      </c>
      <c r="AP12" s="161">
        <v>0</v>
      </c>
      <c r="AQ12" s="161">
        <v>0</v>
      </c>
      <c r="AR12" s="161">
        <v>0</v>
      </c>
      <c r="AS12" s="162"/>
      <c r="AT12" s="163">
        <f>AVERAGE(AP12:AS12)</f>
        <v>0</v>
      </c>
      <c r="AU12" s="161">
        <v>0</v>
      </c>
      <c r="AV12" s="161">
        <v>0</v>
      </c>
      <c r="AW12" s="161">
        <v>0</v>
      </c>
      <c r="AX12" s="162"/>
      <c r="AY12" s="163">
        <f>AVERAGE(AU12:AX12)</f>
        <v>0</v>
      </c>
      <c r="AZ12" s="164">
        <f>P12+U12+Z12+AE12+AJ12+AO12+AT12+AY12</f>
        <v>0</v>
      </c>
      <c r="BA12" s="165">
        <v>0</v>
      </c>
      <c r="BB12" s="165">
        <v>0</v>
      </c>
      <c r="BC12" s="165">
        <v>0</v>
      </c>
      <c r="BD12" s="166"/>
      <c r="BE12" s="163">
        <f>AVERAGE(BA12:BD12)</f>
        <v>0</v>
      </c>
      <c r="BF12" s="165">
        <v>0</v>
      </c>
      <c r="BG12" s="165">
        <v>0</v>
      </c>
      <c r="BH12" s="165"/>
      <c r="BI12" s="166"/>
      <c r="BJ12" s="163">
        <f>AVERAGE(BF12:BI12)</f>
        <v>0</v>
      </c>
      <c r="BK12" s="165">
        <v>0</v>
      </c>
      <c r="BL12" s="165">
        <v>0</v>
      </c>
      <c r="BM12" s="165"/>
      <c r="BN12" s="166"/>
      <c r="BO12" s="163">
        <f>AVERAGE(BK12:BN12)</f>
        <v>0</v>
      </c>
      <c r="BP12" s="165">
        <v>0</v>
      </c>
      <c r="BQ12" s="165">
        <v>0</v>
      </c>
      <c r="BR12" s="165"/>
      <c r="BS12" s="166"/>
      <c r="BT12" s="163">
        <f>AVERAGE(BP12:BS12)</f>
        <v>0</v>
      </c>
      <c r="BU12" s="167">
        <v>0</v>
      </c>
      <c r="BV12" s="167">
        <v>0</v>
      </c>
      <c r="BW12" s="167"/>
      <c r="BX12" s="166"/>
      <c r="BY12" s="163">
        <f>AVERAGE(BU12:BX12)</f>
        <v>0</v>
      </c>
      <c r="BZ12" s="167">
        <v>0</v>
      </c>
      <c r="CA12" s="167">
        <v>0</v>
      </c>
      <c r="CB12" s="167"/>
      <c r="CC12" s="168"/>
      <c r="CD12" s="169">
        <f>AVERAGE(BZ12:CC12)</f>
        <v>0</v>
      </c>
      <c r="CE12" s="170"/>
      <c r="CF12" s="171"/>
      <c r="CG12" s="171"/>
      <c r="CH12" s="166"/>
      <c r="CI12" s="171"/>
      <c r="CJ12" s="171"/>
      <c r="CK12" s="171"/>
      <c r="CL12" s="166"/>
      <c r="CM12" s="171"/>
      <c r="CN12" s="171"/>
      <c r="CO12" s="171"/>
      <c r="CP12" s="166"/>
      <c r="CQ12" s="171"/>
      <c r="CR12" s="171"/>
      <c r="CS12" s="171"/>
      <c r="CT12" s="166"/>
      <c r="CU12" s="171"/>
      <c r="CV12" s="171"/>
      <c r="CW12" s="171"/>
      <c r="CX12" s="166"/>
      <c r="CY12" s="171"/>
      <c r="CZ12" s="171"/>
      <c r="DA12" s="171"/>
      <c r="DB12" s="172"/>
      <c r="DC12" s="173"/>
      <c r="DD12" s="174">
        <f>SUM(BA12,BF12,BK12,BP12,BU12,BZ12)</f>
        <v>0</v>
      </c>
      <c r="DE12" s="175">
        <f>SUM(BB12,BG12,BL12,BQ12,BV12,CA12)</f>
        <v>0</v>
      </c>
      <c r="DF12" s="175">
        <f>SUM(BC12,BH12,BM12,BR12,BW12,CB12)</f>
        <v>0</v>
      </c>
      <c r="DG12" s="162">
        <f>SUM(BD12,BI12,BN12,BS12,BX12,CC12)</f>
        <v>0</v>
      </c>
      <c r="DH12" s="176">
        <f>BE12+BJ12+BT12+BO12+BY12+CD12</f>
        <v>0</v>
      </c>
      <c r="DI12" s="163">
        <f>AZ12-DH12</f>
        <v>0</v>
      </c>
      <c r="DJ12" s="177">
        <f>RANK(DI12,$DI$4:$DI$23,0)</f>
        <v>3</v>
      </c>
      <c r="DK12" s="178">
        <f>P12</f>
        <v>0</v>
      </c>
      <c r="DL12" s="163">
        <f>DI12*10^3+DK12</f>
        <v>0</v>
      </c>
      <c r="DM12" s="163">
        <f>RANK(DL12,$DL$4:$DL$23,0)</f>
        <v>3</v>
      </c>
      <c r="DN12" s="163">
        <f>AJ12</f>
        <v>0</v>
      </c>
      <c r="DO12" s="163">
        <f>(DI12*10^3+DK12)*10^3+DN12</f>
        <v>0</v>
      </c>
      <c r="DP12" s="163">
        <f>RANK(DO12,$DO$4:$DO$23,0)</f>
        <v>3</v>
      </c>
      <c r="DQ12" s="179">
        <f>U12</f>
        <v>0</v>
      </c>
      <c r="DR12" s="179">
        <f>((DI12*10^3+DK12)*10^3+DN12)*10^3+DQ12</f>
        <v>0</v>
      </c>
      <c r="DS12" s="179">
        <f>RANK(DR12,$DR$4:$DR$23,0)</f>
        <v>3</v>
      </c>
      <c r="DT12" s="179">
        <f>AO12</f>
        <v>0</v>
      </c>
      <c r="DU12" s="179">
        <f>(((DI12*10^3+DK12)*10^3+DN12)*10^3+DQ12)*10^3+DT12</f>
        <v>0</v>
      </c>
      <c r="DV12" s="187">
        <f>IF(F12&gt;0,RANK(DU12,$DU$4:$DU$23,0),20)</f>
        <v>20</v>
      </c>
      <c r="DW12" s="179">
        <f>IF(DV12&lt;&gt;20,RANK(DV12,$DV$4:$DV$23,1)+COUNTIF(DV$4:DV12,DV12)-1,20)</f>
        <v>20</v>
      </c>
      <c r="DX12" s="180">
        <f>DI12/$DX$3</f>
        <v>0</v>
      </c>
      <c r="DY12" t="s" s="181">
        <f>IF(COUNTIF(CE12:DB12,"x")&gt;0,"Dis",IF(COUNTIF(DC12,"x")&gt;0,"Abbruch","-"))</f>
        <v>26</v>
      </c>
      <c r="DZ12" s="152"/>
    </row>
    <row r="13" ht="16" customHeight="1">
      <c r="A13" s="111"/>
      <c r="B13" s="111"/>
      <c r="C13" s="317"/>
      <c r="D13" s="158">
        <f>'classi'!B205</f>
        <v>0</v>
      </c>
      <c r="E13" s="182"/>
      <c r="F13" s="160">
        <f>'classi'!C205</f>
        <v>0</v>
      </c>
      <c r="G13" s="160">
        <f>'classi'!D205</f>
        <v>0</v>
      </c>
      <c r="H13" s="186">
        <f>'classi'!G205</f>
        <v>0</v>
      </c>
      <c r="I13" s="185"/>
      <c r="J13" s="182"/>
      <c r="K13" s="182"/>
      <c r="L13" s="161">
        <v>0</v>
      </c>
      <c r="M13" s="161">
        <v>0</v>
      </c>
      <c r="N13" s="161"/>
      <c r="O13" s="162"/>
      <c r="P13" s="163">
        <f>AVERAGE(L13:O13)</f>
        <v>0</v>
      </c>
      <c r="Q13" s="161">
        <v>0</v>
      </c>
      <c r="R13" s="161">
        <v>0</v>
      </c>
      <c r="S13" s="161"/>
      <c r="T13" s="162"/>
      <c r="U13" s="163">
        <f>AVERAGE(Q13:T13)</f>
        <v>0</v>
      </c>
      <c r="V13" s="161">
        <v>0</v>
      </c>
      <c r="W13" s="161">
        <v>0</v>
      </c>
      <c r="X13" s="161"/>
      <c r="Y13" s="162"/>
      <c r="Z13" s="163">
        <f>AVERAGE(V13:Y13)</f>
        <v>0</v>
      </c>
      <c r="AA13" s="161">
        <v>0</v>
      </c>
      <c r="AB13" s="161">
        <v>0</v>
      </c>
      <c r="AC13" s="161">
        <v>0</v>
      </c>
      <c r="AD13" s="162"/>
      <c r="AE13" s="163">
        <f>AVERAGE(AA13:AD13)</f>
        <v>0</v>
      </c>
      <c r="AF13" s="161">
        <v>0</v>
      </c>
      <c r="AG13" s="161">
        <v>0</v>
      </c>
      <c r="AH13" s="161">
        <v>0</v>
      </c>
      <c r="AI13" s="162"/>
      <c r="AJ13" s="163">
        <f>AVERAGE(AF13:AI13)</f>
        <v>0</v>
      </c>
      <c r="AK13" s="161">
        <v>0</v>
      </c>
      <c r="AL13" s="161">
        <v>0</v>
      </c>
      <c r="AM13" s="161"/>
      <c r="AN13" s="162"/>
      <c r="AO13" s="163">
        <f>AVERAGE(AK13:AN13)</f>
        <v>0</v>
      </c>
      <c r="AP13" s="161">
        <v>0</v>
      </c>
      <c r="AQ13" s="161">
        <v>0</v>
      </c>
      <c r="AR13" s="161"/>
      <c r="AS13" s="162"/>
      <c r="AT13" s="163">
        <f>AVERAGE(AP13:AS13)</f>
        <v>0</v>
      </c>
      <c r="AU13" s="161">
        <v>0</v>
      </c>
      <c r="AV13" s="161">
        <v>0</v>
      </c>
      <c r="AW13" s="161">
        <v>0</v>
      </c>
      <c r="AX13" s="162"/>
      <c r="AY13" s="163">
        <f>AVERAGE(AU13:AX13)</f>
        <v>0</v>
      </c>
      <c r="AZ13" s="164">
        <f>P13+U13+Z13+AE13+AJ13+AO13+AT13+AY13</f>
        <v>0</v>
      </c>
      <c r="BA13" s="165">
        <v>0</v>
      </c>
      <c r="BB13" s="165">
        <v>0</v>
      </c>
      <c r="BC13" s="165">
        <v>0</v>
      </c>
      <c r="BD13" s="166"/>
      <c r="BE13" s="163">
        <f>AVERAGE(BA13:BD13)</f>
        <v>0</v>
      </c>
      <c r="BF13" s="165">
        <v>0</v>
      </c>
      <c r="BG13" s="165">
        <v>0</v>
      </c>
      <c r="BH13" s="165"/>
      <c r="BI13" s="166"/>
      <c r="BJ13" s="163">
        <f>AVERAGE(BF13:BI13)</f>
        <v>0</v>
      </c>
      <c r="BK13" s="165">
        <v>0</v>
      </c>
      <c r="BL13" s="165">
        <v>0</v>
      </c>
      <c r="BM13" s="165"/>
      <c r="BN13" s="166"/>
      <c r="BO13" s="163">
        <f>AVERAGE(BK13:BN13)</f>
        <v>0</v>
      </c>
      <c r="BP13" s="165">
        <v>0</v>
      </c>
      <c r="BQ13" s="165">
        <v>0</v>
      </c>
      <c r="BR13" s="165"/>
      <c r="BS13" s="166"/>
      <c r="BT13" s="163">
        <f>AVERAGE(BP13:BS13)</f>
        <v>0</v>
      </c>
      <c r="BU13" s="167">
        <v>0</v>
      </c>
      <c r="BV13" s="167">
        <v>0</v>
      </c>
      <c r="BW13" s="167"/>
      <c r="BX13" s="166"/>
      <c r="BY13" s="163">
        <f>AVERAGE(BU13:BX13)</f>
        <v>0</v>
      </c>
      <c r="BZ13" s="167">
        <v>0</v>
      </c>
      <c r="CA13" s="167">
        <v>0</v>
      </c>
      <c r="CB13" s="167"/>
      <c r="CC13" s="168"/>
      <c r="CD13" s="169">
        <f>AVERAGE(BZ13:CC13)</f>
        <v>0</v>
      </c>
      <c r="CE13" s="170"/>
      <c r="CF13" s="171"/>
      <c r="CG13" s="171"/>
      <c r="CH13" s="166"/>
      <c r="CI13" s="171"/>
      <c r="CJ13" s="171"/>
      <c r="CK13" s="171"/>
      <c r="CL13" s="166"/>
      <c r="CM13" s="171"/>
      <c r="CN13" s="171"/>
      <c r="CO13" s="171"/>
      <c r="CP13" s="166"/>
      <c r="CQ13" s="171"/>
      <c r="CR13" s="171"/>
      <c r="CS13" s="171"/>
      <c r="CT13" s="166"/>
      <c r="CU13" s="171"/>
      <c r="CV13" s="171"/>
      <c r="CW13" s="171"/>
      <c r="CX13" s="166"/>
      <c r="CY13" s="171"/>
      <c r="CZ13" s="171"/>
      <c r="DA13" s="171"/>
      <c r="DB13" s="172"/>
      <c r="DC13" s="173"/>
      <c r="DD13" s="174">
        <f>SUM(BA13,BF13,BK13,BP13,BU13,BZ13)</f>
        <v>0</v>
      </c>
      <c r="DE13" s="175">
        <f>SUM(BB13,BG13,BL13,BQ13,BV13,CA13)</f>
        <v>0</v>
      </c>
      <c r="DF13" s="175">
        <f>SUM(BC13,BH13,BM13,BR13,BW13,CB13)</f>
        <v>0</v>
      </c>
      <c r="DG13" s="162">
        <f>SUM(BD13,BI13,BN13,BS13,BX13,CC13)</f>
        <v>0</v>
      </c>
      <c r="DH13" s="176">
        <f>BE13+BJ13+BT13+BO13+BY13+CD13</f>
        <v>0</v>
      </c>
      <c r="DI13" s="163">
        <f>AZ13-DH13</f>
        <v>0</v>
      </c>
      <c r="DJ13" s="177">
        <f>RANK(DI13,$DI$4:$DI$23,0)</f>
        <v>3</v>
      </c>
      <c r="DK13" s="178">
        <f>P13</f>
        <v>0</v>
      </c>
      <c r="DL13" s="163">
        <f>DI13*10^3+DK13</f>
        <v>0</v>
      </c>
      <c r="DM13" s="163">
        <f>RANK(DL13,$DL$4:$DL$23,0)</f>
        <v>3</v>
      </c>
      <c r="DN13" s="163">
        <f>AJ13</f>
        <v>0</v>
      </c>
      <c r="DO13" s="163">
        <f>(DI13*10^3+DK13)*10^3+DN13</f>
        <v>0</v>
      </c>
      <c r="DP13" s="163">
        <f>RANK(DO13,$DO$4:$DO$23,0)</f>
        <v>3</v>
      </c>
      <c r="DQ13" s="179">
        <f>U13</f>
        <v>0</v>
      </c>
      <c r="DR13" s="179">
        <f>((DI13*10^3+DK13)*10^3+DN13)*10^3+DQ13</f>
        <v>0</v>
      </c>
      <c r="DS13" s="179">
        <f>RANK(DR13,$DR$4:$DR$23,0)</f>
        <v>3</v>
      </c>
      <c r="DT13" s="179">
        <f>AO13</f>
        <v>0</v>
      </c>
      <c r="DU13" s="179">
        <f>(((DI13*10^3+DK13)*10^3+DN13)*10^3+DQ13)*10^3+DT13</f>
        <v>0</v>
      </c>
      <c r="DV13" s="187">
        <f>IF(F13&gt;0,RANK(DU13,$DU$4:$DU$23,0),20)</f>
        <v>20</v>
      </c>
      <c r="DW13" s="179">
        <f>IF(DV13&lt;&gt;20,RANK(DV13,$DV$4:$DV$23,1)+COUNTIF(DV$4:DV13,DV13)-1,20)</f>
        <v>20</v>
      </c>
      <c r="DX13" s="180">
        <f>DI13/$DX$3</f>
        <v>0</v>
      </c>
      <c r="DY13" t="s" s="181">
        <f>IF(COUNTIF(CE13:DB13,"x")&gt;0,"Dis",IF(COUNTIF(DC13,"x")&gt;0,"Abbruch","-"))</f>
        <v>26</v>
      </c>
      <c r="DZ13" s="152"/>
    </row>
    <row r="14" ht="16" customHeight="1">
      <c r="A14" s="111"/>
      <c r="B14" s="111"/>
      <c r="C14" s="317"/>
      <c r="D14" s="158">
        <f>'classi'!B206</f>
        <v>0</v>
      </c>
      <c r="E14" s="182"/>
      <c r="F14" s="160">
        <f>'classi'!C206</f>
        <v>0</v>
      </c>
      <c r="G14" s="160">
        <f>'classi'!D206</f>
        <v>0</v>
      </c>
      <c r="H14" s="186">
        <f>'classi'!G206</f>
        <v>0</v>
      </c>
      <c r="I14" s="185"/>
      <c r="J14" s="182"/>
      <c r="K14" s="182"/>
      <c r="L14" s="161">
        <v>0</v>
      </c>
      <c r="M14" s="161">
        <v>0</v>
      </c>
      <c r="N14" s="161"/>
      <c r="O14" s="162"/>
      <c r="P14" s="163">
        <f>AVERAGE(L14:O14)</f>
        <v>0</v>
      </c>
      <c r="Q14" s="161">
        <v>0</v>
      </c>
      <c r="R14" s="161">
        <v>0</v>
      </c>
      <c r="S14" s="161"/>
      <c r="T14" s="162"/>
      <c r="U14" s="163">
        <f>AVERAGE(Q14:T14)</f>
        <v>0</v>
      </c>
      <c r="V14" s="161">
        <v>0</v>
      </c>
      <c r="W14" s="161">
        <v>0</v>
      </c>
      <c r="X14" s="161"/>
      <c r="Y14" s="162"/>
      <c r="Z14" s="163">
        <f>AVERAGE(V14:Y14)</f>
        <v>0</v>
      </c>
      <c r="AA14" s="161">
        <v>0</v>
      </c>
      <c r="AB14" s="161">
        <v>0</v>
      </c>
      <c r="AC14" s="161"/>
      <c r="AD14" s="162"/>
      <c r="AE14" s="163">
        <f>AVERAGE(AA14:AD14)</f>
        <v>0</v>
      </c>
      <c r="AF14" s="161">
        <v>0</v>
      </c>
      <c r="AG14" s="161">
        <v>0</v>
      </c>
      <c r="AH14" s="161"/>
      <c r="AI14" s="162"/>
      <c r="AJ14" s="163">
        <f>AVERAGE(AF14:AI14)</f>
        <v>0</v>
      </c>
      <c r="AK14" s="161">
        <v>0</v>
      </c>
      <c r="AL14" s="161">
        <v>0</v>
      </c>
      <c r="AM14" s="161"/>
      <c r="AN14" s="162"/>
      <c r="AO14" s="163">
        <f>AVERAGE(AK14:AN14)</f>
        <v>0</v>
      </c>
      <c r="AP14" s="161">
        <v>0</v>
      </c>
      <c r="AQ14" s="161">
        <v>0</v>
      </c>
      <c r="AR14" s="161"/>
      <c r="AS14" s="162"/>
      <c r="AT14" s="163">
        <f>AVERAGE(AP14:AS14)</f>
        <v>0</v>
      </c>
      <c r="AU14" s="161">
        <v>0</v>
      </c>
      <c r="AV14" s="161">
        <v>0</v>
      </c>
      <c r="AW14" s="161"/>
      <c r="AX14" s="162"/>
      <c r="AY14" s="163">
        <f>AVERAGE(AU14:AX14)</f>
        <v>0</v>
      </c>
      <c r="AZ14" s="164">
        <f>P14+U14+Z14+AE14+AJ14+AO14+AT14+AY14</f>
        <v>0</v>
      </c>
      <c r="BA14" s="165">
        <v>0</v>
      </c>
      <c r="BB14" s="165">
        <v>0</v>
      </c>
      <c r="BC14" s="165">
        <v>0</v>
      </c>
      <c r="BD14" s="166"/>
      <c r="BE14" s="163">
        <f>AVERAGE(BA14:BD14)</f>
        <v>0</v>
      </c>
      <c r="BF14" s="165">
        <v>0</v>
      </c>
      <c r="BG14" s="165">
        <v>0</v>
      </c>
      <c r="BH14" s="165"/>
      <c r="BI14" s="166"/>
      <c r="BJ14" s="163">
        <f>AVERAGE(BF14:BI14)</f>
        <v>0</v>
      </c>
      <c r="BK14" s="165">
        <v>0</v>
      </c>
      <c r="BL14" s="165">
        <v>0</v>
      </c>
      <c r="BM14" s="165"/>
      <c r="BN14" s="166"/>
      <c r="BO14" s="163">
        <f>AVERAGE(BK14:BN14)</f>
        <v>0</v>
      </c>
      <c r="BP14" s="165">
        <v>0</v>
      </c>
      <c r="BQ14" s="165">
        <v>0</v>
      </c>
      <c r="BR14" s="165"/>
      <c r="BS14" s="166"/>
      <c r="BT14" s="163">
        <f>AVERAGE(BP14:BS14)</f>
        <v>0</v>
      </c>
      <c r="BU14" s="167">
        <v>0</v>
      </c>
      <c r="BV14" s="167">
        <v>0</v>
      </c>
      <c r="BW14" s="167"/>
      <c r="BX14" s="166"/>
      <c r="BY14" s="163">
        <f>AVERAGE(BU14:BX14)</f>
        <v>0</v>
      </c>
      <c r="BZ14" s="167">
        <v>0</v>
      </c>
      <c r="CA14" s="167">
        <v>0</v>
      </c>
      <c r="CB14" s="167"/>
      <c r="CC14" s="168"/>
      <c r="CD14" s="169">
        <f>AVERAGE(BZ14:CC14)</f>
        <v>0</v>
      </c>
      <c r="CE14" s="170"/>
      <c r="CF14" s="171"/>
      <c r="CG14" s="171"/>
      <c r="CH14" s="166"/>
      <c r="CI14" s="171"/>
      <c r="CJ14" s="171"/>
      <c r="CK14" s="171"/>
      <c r="CL14" s="166"/>
      <c r="CM14" s="171"/>
      <c r="CN14" s="171"/>
      <c r="CO14" s="171"/>
      <c r="CP14" s="166"/>
      <c r="CQ14" s="171"/>
      <c r="CR14" s="171"/>
      <c r="CS14" s="171"/>
      <c r="CT14" s="166"/>
      <c r="CU14" s="171"/>
      <c r="CV14" s="171"/>
      <c r="CW14" s="171"/>
      <c r="CX14" s="166"/>
      <c r="CY14" s="171"/>
      <c r="CZ14" s="171"/>
      <c r="DA14" s="171"/>
      <c r="DB14" s="172"/>
      <c r="DC14" s="173"/>
      <c r="DD14" s="174">
        <f>SUM(BA14,BF14,BK14,BP14,BU14,BZ14)</f>
        <v>0</v>
      </c>
      <c r="DE14" s="175">
        <f>SUM(BB14,BG14,BL14,BQ14,BV14,CA14)</f>
        <v>0</v>
      </c>
      <c r="DF14" s="175">
        <f>SUM(BC14,BH14,BM14,BR14,BW14,CB14)</f>
        <v>0</v>
      </c>
      <c r="DG14" s="162">
        <f>SUM(BD14,BI14,BN14,BS14,BX14,CC14)</f>
        <v>0</v>
      </c>
      <c r="DH14" s="176">
        <f>BE14+BJ14+BT14+BO14+BY14+CD14</f>
        <v>0</v>
      </c>
      <c r="DI14" s="163">
        <f>AZ14-DH14</f>
        <v>0</v>
      </c>
      <c r="DJ14" s="177">
        <f>RANK(DI14,$DI$4:$DI$23,0)</f>
        <v>3</v>
      </c>
      <c r="DK14" s="178">
        <f>P14</f>
        <v>0</v>
      </c>
      <c r="DL14" s="163">
        <f>DI14*10^3+DK14</f>
        <v>0</v>
      </c>
      <c r="DM14" s="163">
        <f>RANK(DL14,$DL$4:$DL$23,0)</f>
        <v>3</v>
      </c>
      <c r="DN14" s="163">
        <f>AJ14</f>
        <v>0</v>
      </c>
      <c r="DO14" s="163">
        <f>(DI14*10^3+DK14)*10^3+DN14</f>
        <v>0</v>
      </c>
      <c r="DP14" s="163">
        <f>RANK(DO14,$DO$4:$DO$23,0)</f>
        <v>3</v>
      </c>
      <c r="DQ14" s="179">
        <f>U14</f>
        <v>0</v>
      </c>
      <c r="DR14" s="179">
        <f>((DI14*10^3+DK14)*10^3+DN14)*10^3+DQ14</f>
        <v>0</v>
      </c>
      <c r="DS14" s="179">
        <f>RANK(DR14,$DR$4:$DR$23,0)</f>
        <v>3</v>
      </c>
      <c r="DT14" s="179">
        <f>AO14</f>
        <v>0</v>
      </c>
      <c r="DU14" s="179">
        <f>(((DI14*10^3+DK14)*10^3+DN14)*10^3+DQ14)*10^3+DT14</f>
        <v>0</v>
      </c>
      <c r="DV14" s="187">
        <f>IF(F14&gt;0,RANK(DU14,$DU$4:$DU$23,0),20)</f>
        <v>20</v>
      </c>
      <c r="DW14" s="179">
        <f>IF(DV14&lt;&gt;20,RANK(DV14,$DV$4:$DV$23,1)+COUNTIF(DV$4:DV14,DV14)-1,20)</f>
        <v>20</v>
      </c>
      <c r="DX14" s="180">
        <f>DI14/$DX$3</f>
        <v>0</v>
      </c>
      <c r="DY14" t="s" s="181">
        <f>IF(COUNTIF(CE14:DB14,"x")&gt;0,"Dis",IF(COUNTIF(DC14,"x")&gt;0,"Abbruch","-"))</f>
        <v>26</v>
      </c>
      <c r="DZ14" s="152"/>
    </row>
    <row r="15" ht="16" customHeight="1">
      <c r="A15" s="111"/>
      <c r="B15" s="111"/>
      <c r="C15" s="317"/>
      <c r="D15" s="158">
        <f>'classi'!B207</f>
        <v>0</v>
      </c>
      <c r="E15" s="182"/>
      <c r="F15" s="160">
        <f>'classi'!C207</f>
        <v>0</v>
      </c>
      <c r="G15" s="160">
        <f>'classi'!D207</f>
        <v>0</v>
      </c>
      <c r="H15" s="186">
        <f>'classi'!G207</f>
        <v>0</v>
      </c>
      <c r="I15" s="185"/>
      <c r="J15" s="182"/>
      <c r="K15" s="182"/>
      <c r="L15" s="161">
        <v>0</v>
      </c>
      <c r="M15" s="161">
        <v>0</v>
      </c>
      <c r="N15" s="161"/>
      <c r="O15" s="162"/>
      <c r="P15" s="163">
        <f>AVERAGE(L15:O15)</f>
        <v>0</v>
      </c>
      <c r="Q15" s="161">
        <v>0</v>
      </c>
      <c r="R15" s="161">
        <v>0</v>
      </c>
      <c r="S15" s="161"/>
      <c r="T15" s="162"/>
      <c r="U15" s="163">
        <f>AVERAGE(Q15:T15)</f>
        <v>0</v>
      </c>
      <c r="V15" s="161">
        <v>0</v>
      </c>
      <c r="W15" s="161">
        <v>0</v>
      </c>
      <c r="X15" s="161"/>
      <c r="Y15" s="162"/>
      <c r="Z15" s="163">
        <f>AVERAGE(V15:Y15)</f>
        <v>0</v>
      </c>
      <c r="AA15" s="161">
        <v>0</v>
      </c>
      <c r="AB15" s="161">
        <v>0</v>
      </c>
      <c r="AC15" s="161"/>
      <c r="AD15" s="162"/>
      <c r="AE15" s="163">
        <f>AVERAGE(AA15:AD15)</f>
        <v>0</v>
      </c>
      <c r="AF15" s="161">
        <v>0</v>
      </c>
      <c r="AG15" s="161">
        <v>0</v>
      </c>
      <c r="AH15" s="161"/>
      <c r="AI15" s="162"/>
      <c r="AJ15" s="163">
        <f>AVERAGE(AF15:AI15)</f>
        <v>0</v>
      </c>
      <c r="AK15" s="161">
        <v>0</v>
      </c>
      <c r="AL15" s="161">
        <v>0</v>
      </c>
      <c r="AM15" s="161"/>
      <c r="AN15" s="162"/>
      <c r="AO15" s="163">
        <f>AVERAGE(AK15:AN15)</f>
        <v>0</v>
      </c>
      <c r="AP15" s="161">
        <v>0</v>
      </c>
      <c r="AQ15" s="161">
        <v>0</v>
      </c>
      <c r="AR15" s="161"/>
      <c r="AS15" s="162"/>
      <c r="AT15" s="163">
        <f>AVERAGE(AP15:AS15)</f>
        <v>0</v>
      </c>
      <c r="AU15" s="161">
        <v>0</v>
      </c>
      <c r="AV15" s="161">
        <v>0</v>
      </c>
      <c r="AW15" s="161"/>
      <c r="AX15" s="162"/>
      <c r="AY15" s="163">
        <f>AVERAGE(AU15:AX15)</f>
        <v>0</v>
      </c>
      <c r="AZ15" s="164">
        <f>P15+U15+Z15+AE15+AJ15+AO15+AT15+AY15</f>
        <v>0</v>
      </c>
      <c r="BA15" s="165">
        <v>0</v>
      </c>
      <c r="BB15" s="165">
        <v>0</v>
      </c>
      <c r="BC15" s="165"/>
      <c r="BD15" s="166"/>
      <c r="BE15" s="163">
        <f>AVERAGE(BA15:BD15)</f>
        <v>0</v>
      </c>
      <c r="BF15" s="165">
        <v>0</v>
      </c>
      <c r="BG15" s="165">
        <v>0</v>
      </c>
      <c r="BH15" s="165"/>
      <c r="BI15" s="166"/>
      <c r="BJ15" s="163">
        <f>AVERAGE(BF15:BI15)</f>
        <v>0</v>
      </c>
      <c r="BK15" s="165">
        <v>0</v>
      </c>
      <c r="BL15" s="165">
        <v>0</v>
      </c>
      <c r="BM15" s="165"/>
      <c r="BN15" s="166"/>
      <c r="BO15" s="163">
        <f>AVERAGE(BK15:BN15)</f>
        <v>0</v>
      </c>
      <c r="BP15" s="165">
        <v>0</v>
      </c>
      <c r="BQ15" s="165">
        <v>0</v>
      </c>
      <c r="BR15" s="165"/>
      <c r="BS15" s="166"/>
      <c r="BT15" s="163">
        <f>AVERAGE(BP15:BS15)</f>
        <v>0</v>
      </c>
      <c r="BU15" s="167">
        <v>0</v>
      </c>
      <c r="BV15" s="167">
        <v>0</v>
      </c>
      <c r="BW15" s="167"/>
      <c r="BX15" s="166"/>
      <c r="BY15" s="163">
        <f>AVERAGE(BU15:BX15)</f>
        <v>0</v>
      </c>
      <c r="BZ15" s="167">
        <v>0</v>
      </c>
      <c r="CA15" s="167">
        <v>0</v>
      </c>
      <c r="CB15" s="167"/>
      <c r="CC15" s="168"/>
      <c r="CD15" s="169">
        <f>AVERAGE(BZ15:CC15)</f>
        <v>0</v>
      </c>
      <c r="CE15" s="170"/>
      <c r="CF15" s="171"/>
      <c r="CG15" s="171"/>
      <c r="CH15" s="166"/>
      <c r="CI15" s="171"/>
      <c r="CJ15" s="171"/>
      <c r="CK15" s="171"/>
      <c r="CL15" s="166"/>
      <c r="CM15" s="171"/>
      <c r="CN15" s="171"/>
      <c r="CO15" s="171"/>
      <c r="CP15" s="166"/>
      <c r="CQ15" s="171"/>
      <c r="CR15" s="171"/>
      <c r="CS15" s="171"/>
      <c r="CT15" s="166"/>
      <c r="CU15" s="171"/>
      <c r="CV15" s="171"/>
      <c r="CW15" s="171"/>
      <c r="CX15" s="166"/>
      <c r="CY15" s="171"/>
      <c r="CZ15" s="171"/>
      <c r="DA15" s="171"/>
      <c r="DB15" s="172"/>
      <c r="DC15" s="173"/>
      <c r="DD15" s="174">
        <f>SUM(BA15,BF15,BK15,BP15,BU15,BZ15)</f>
        <v>0</v>
      </c>
      <c r="DE15" s="175">
        <f>SUM(BB15,BG15,BL15,BQ15,BV15,CA15)</f>
        <v>0</v>
      </c>
      <c r="DF15" s="175">
        <f>SUM(BC15,BH15,BM15,BR15,BW15,CB15)</f>
        <v>0</v>
      </c>
      <c r="DG15" s="162">
        <f>SUM(BD15,BI15,BN15,BS15,BX15,CC15)</f>
        <v>0</v>
      </c>
      <c r="DH15" s="176">
        <f>BE15+BJ15+BT15+BO15+BY15+CD15</f>
        <v>0</v>
      </c>
      <c r="DI15" s="163">
        <f>AZ15-DH15</f>
        <v>0</v>
      </c>
      <c r="DJ15" s="177">
        <f>RANK(DI15,$DI$4:$DI$23,0)</f>
        <v>3</v>
      </c>
      <c r="DK15" s="178">
        <f>P15</f>
        <v>0</v>
      </c>
      <c r="DL15" s="163">
        <f>DI15*10^3+DK15</f>
        <v>0</v>
      </c>
      <c r="DM15" s="163">
        <f>RANK(DL15,$DL$4:$DL$23,0)</f>
        <v>3</v>
      </c>
      <c r="DN15" s="163">
        <f>AJ15</f>
        <v>0</v>
      </c>
      <c r="DO15" s="163">
        <f>(DI15*10^3+DK15)*10^3+DN15</f>
        <v>0</v>
      </c>
      <c r="DP15" s="163">
        <f>RANK(DO15,$DO$4:$DO$23,0)</f>
        <v>3</v>
      </c>
      <c r="DQ15" s="179">
        <f>U15</f>
        <v>0</v>
      </c>
      <c r="DR15" s="179">
        <f>((DI15*10^3+DK15)*10^3+DN15)*10^3+DQ15</f>
        <v>0</v>
      </c>
      <c r="DS15" s="179">
        <f>RANK(DR15,$DR$4:$DR$23,0)</f>
        <v>3</v>
      </c>
      <c r="DT15" s="179">
        <f>AO15</f>
        <v>0</v>
      </c>
      <c r="DU15" s="179">
        <f>(((DI15*10^3+DK15)*10^3+DN15)*10^3+DQ15)*10^3+DT15</f>
        <v>0</v>
      </c>
      <c r="DV15" s="187">
        <f>IF(F15&gt;0,RANK(DU15,$DU$4:$DU$23,0),20)</f>
        <v>20</v>
      </c>
      <c r="DW15" s="179">
        <f>IF(DV15&lt;&gt;20,RANK(DV15,$DV$4:$DV$23,1)+COUNTIF(DV$4:DV15,DV15)-1,20)</f>
        <v>20</v>
      </c>
      <c r="DX15" s="180">
        <f>DI15/$DX$3</f>
        <v>0</v>
      </c>
      <c r="DY15" t="s" s="181">
        <f>IF(COUNTIF(CE15:DB15,"x")&gt;0,"Dis",IF(COUNTIF(DC15,"x")&gt;0,"Abbruch","-"))</f>
        <v>26</v>
      </c>
      <c r="DZ15" s="152"/>
    </row>
    <row r="16" ht="16" customHeight="1">
      <c r="A16" s="111"/>
      <c r="B16" s="111"/>
      <c r="C16" s="317"/>
      <c r="D16" s="158">
        <f>'classi'!B208</f>
        <v>0</v>
      </c>
      <c r="E16" s="182"/>
      <c r="F16" s="160">
        <f>'classi'!C208</f>
        <v>0</v>
      </c>
      <c r="G16" s="160">
        <f>'classi'!D208</f>
        <v>0</v>
      </c>
      <c r="H16" s="186">
        <f>'classi'!G208</f>
        <v>0</v>
      </c>
      <c r="I16" s="185"/>
      <c r="J16" s="182"/>
      <c r="K16" s="182"/>
      <c r="L16" s="161">
        <v>0</v>
      </c>
      <c r="M16" s="161">
        <v>0</v>
      </c>
      <c r="N16" s="161"/>
      <c r="O16" s="162"/>
      <c r="P16" s="163">
        <f>AVERAGE(L16:O16)</f>
        <v>0</v>
      </c>
      <c r="Q16" s="161">
        <v>0</v>
      </c>
      <c r="R16" s="161">
        <v>0</v>
      </c>
      <c r="S16" s="161"/>
      <c r="T16" s="162"/>
      <c r="U16" s="163">
        <f>AVERAGE(Q16:T16)</f>
        <v>0</v>
      </c>
      <c r="V16" s="161">
        <v>0</v>
      </c>
      <c r="W16" s="161">
        <v>0</v>
      </c>
      <c r="X16" s="161"/>
      <c r="Y16" s="162"/>
      <c r="Z16" s="163">
        <f>AVERAGE(V16:Y16)</f>
        <v>0</v>
      </c>
      <c r="AA16" s="161">
        <v>0</v>
      </c>
      <c r="AB16" s="161">
        <v>0</v>
      </c>
      <c r="AC16" s="161"/>
      <c r="AD16" s="162"/>
      <c r="AE16" s="163">
        <f>AVERAGE(AA16:AD16)</f>
        <v>0</v>
      </c>
      <c r="AF16" s="161">
        <v>0</v>
      </c>
      <c r="AG16" s="161">
        <v>0</v>
      </c>
      <c r="AH16" s="161"/>
      <c r="AI16" s="162"/>
      <c r="AJ16" s="163">
        <f>AVERAGE(AF16:AI16)</f>
        <v>0</v>
      </c>
      <c r="AK16" s="161">
        <v>0</v>
      </c>
      <c r="AL16" s="161">
        <v>0</v>
      </c>
      <c r="AM16" s="161"/>
      <c r="AN16" s="162"/>
      <c r="AO16" s="163">
        <f>AVERAGE(AK16:AN16)</f>
        <v>0</v>
      </c>
      <c r="AP16" s="161">
        <v>0</v>
      </c>
      <c r="AQ16" s="161">
        <v>0</v>
      </c>
      <c r="AR16" s="161"/>
      <c r="AS16" s="162"/>
      <c r="AT16" s="163">
        <f>AVERAGE(AP16:AS16)</f>
        <v>0</v>
      </c>
      <c r="AU16" s="161">
        <v>0</v>
      </c>
      <c r="AV16" s="161">
        <v>0</v>
      </c>
      <c r="AW16" s="161"/>
      <c r="AX16" s="162"/>
      <c r="AY16" s="163">
        <f>AVERAGE(AU16:AX16)</f>
        <v>0</v>
      </c>
      <c r="AZ16" s="164">
        <f>P16+U16+Z16+AE16+AJ16+AO16+AT16+AY16</f>
        <v>0</v>
      </c>
      <c r="BA16" s="165">
        <v>0</v>
      </c>
      <c r="BB16" s="165">
        <v>0</v>
      </c>
      <c r="BC16" s="165"/>
      <c r="BD16" s="166"/>
      <c r="BE16" s="163">
        <f>AVERAGE(BA16:BD16)</f>
        <v>0</v>
      </c>
      <c r="BF16" s="165">
        <v>0</v>
      </c>
      <c r="BG16" s="165">
        <v>0</v>
      </c>
      <c r="BH16" s="165"/>
      <c r="BI16" s="166"/>
      <c r="BJ16" s="163">
        <f>AVERAGE(BF16:BI16)</f>
        <v>0</v>
      </c>
      <c r="BK16" s="165">
        <v>0</v>
      </c>
      <c r="BL16" s="165">
        <v>0</v>
      </c>
      <c r="BM16" s="165"/>
      <c r="BN16" s="166"/>
      <c r="BO16" s="163">
        <f>AVERAGE(BK16:BN16)</f>
        <v>0</v>
      </c>
      <c r="BP16" s="165">
        <v>0</v>
      </c>
      <c r="BQ16" s="165">
        <v>0</v>
      </c>
      <c r="BR16" s="165"/>
      <c r="BS16" s="166"/>
      <c r="BT16" s="163">
        <f>AVERAGE(BP16:BS16)</f>
        <v>0</v>
      </c>
      <c r="BU16" s="167">
        <v>0</v>
      </c>
      <c r="BV16" s="167">
        <v>0</v>
      </c>
      <c r="BW16" s="167"/>
      <c r="BX16" s="166"/>
      <c r="BY16" s="163">
        <f>AVERAGE(BU16:BX16)</f>
        <v>0</v>
      </c>
      <c r="BZ16" s="167">
        <v>0</v>
      </c>
      <c r="CA16" s="167">
        <v>0</v>
      </c>
      <c r="CB16" s="167"/>
      <c r="CC16" s="168"/>
      <c r="CD16" s="169">
        <f>AVERAGE(BZ16:CC16)</f>
        <v>0</v>
      </c>
      <c r="CE16" s="170"/>
      <c r="CF16" s="171"/>
      <c r="CG16" s="171"/>
      <c r="CH16" s="166"/>
      <c r="CI16" s="171"/>
      <c r="CJ16" s="171"/>
      <c r="CK16" s="171"/>
      <c r="CL16" s="166"/>
      <c r="CM16" s="171"/>
      <c r="CN16" s="171"/>
      <c r="CO16" s="171"/>
      <c r="CP16" s="166"/>
      <c r="CQ16" s="171"/>
      <c r="CR16" s="171"/>
      <c r="CS16" s="171"/>
      <c r="CT16" s="166"/>
      <c r="CU16" s="171"/>
      <c r="CV16" s="171"/>
      <c r="CW16" s="171"/>
      <c r="CX16" s="166"/>
      <c r="CY16" s="171"/>
      <c r="CZ16" s="171"/>
      <c r="DA16" s="171"/>
      <c r="DB16" s="172"/>
      <c r="DC16" s="173"/>
      <c r="DD16" s="174">
        <f>SUM(BA16,BF16,BK16,BP16,BU16,BZ16)</f>
        <v>0</v>
      </c>
      <c r="DE16" s="175">
        <f>SUM(BB16,BG16,BL16,BQ16,BV16,CA16)</f>
        <v>0</v>
      </c>
      <c r="DF16" s="175">
        <f>SUM(BC16,BH16,BM16,BR16,BW16,CB16)</f>
        <v>0</v>
      </c>
      <c r="DG16" s="162">
        <f>SUM(BD16,BI16,BN16,BS16,BX16,CC16)</f>
        <v>0</v>
      </c>
      <c r="DH16" s="176">
        <f>BE16+BJ16+BT16+BO16+BY16+CD16</f>
        <v>0</v>
      </c>
      <c r="DI16" s="163">
        <f>AZ16-DH16</f>
        <v>0</v>
      </c>
      <c r="DJ16" s="177">
        <f>RANK(DI16,$DI$4:$DI$23,0)</f>
        <v>3</v>
      </c>
      <c r="DK16" s="178">
        <f>P16</f>
        <v>0</v>
      </c>
      <c r="DL16" s="163">
        <f>DI16*10^3+DK16</f>
        <v>0</v>
      </c>
      <c r="DM16" s="163">
        <f>RANK(DL16,$DL$4:$DL$23,0)</f>
        <v>3</v>
      </c>
      <c r="DN16" s="163">
        <f>AJ16</f>
        <v>0</v>
      </c>
      <c r="DO16" s="163">
        <f>(DI16*10^3+DK16)*10^3+DN16</f>
        <v>0</v>
      </c>
      <c r="DP16" s="163">
        <f>RANK(DO16,$DO$4:$DO$23,0)</f>
        <v>3</v>
      </c>
      <c r="DQ16" s="179">
        <f>U16</f>
        <v>0</v>
      </c>
      <c r="DR16" s="179">
        <f>((DI16*10^3+DK16)*10^3+DN16)*10^3+DQ16</f>
        <v>0</v>
      </c>
      <c r="DS16" s="179">
        <f>RANK(DR16,$DR$4:$DR$23,0)</f>
        <v>3</v>
      </c>
      <c r="DT16" s="179">
        <f>AO16</f>
        <v>0</v>
      </c>
      <c r="DU16" s="179">
        <f>(((DI16*10^3+DK16)*10^3+DN16)*10^3+DQ16)*10^3+DT16</f>
        <v>0</v>
      </c>
      <c r="DV16" s="187">
        <f>IF(F16&gt;0,RANK(DU16,$DU$4:$DU$23,0),20)</f>
        <v>20</v>
      </c>
      <c r="DW16" s="179">
        <f>IF(DV16&lt;&gt;20,RANK(DV16,$DV$4:$DV$23,1)+COUNTIF(DV$4:DV16,DV16)-1,20)</f>
        <v>20</v>
      </c>
      <c r="DX16" s="180">
        <f>DI16/$DX$3</f>
        <v>0</v>
      </c>
      <c r="DY16" t="s" s="181">
        <f>IF(COUNTIF(CE16:DB16,"x")&gt;0,"Dis",IF(COUNTIF(DC16,"x")&gt;0,"Abbruch","-"))</f>
        <v>26</v>
      </c>
      <c r="DZ16" s="152"/>
    </row>
    <row r="17" ht="16" customHeight="1">
      <c r="A17" s="111"/>
      <c r="B17" s="111"/>
      <c r="C17" s="317"/>
      <c r="D17" s="158">
        <f>'classi'!B209</f>
        <v>0</v>
      </c>
      <c r="E17" s="182"/>
      <c r="F17" s="160">
        <f>'classi'!C209</f>
        <v>0</v>
      </c>
      <c r="G17" s="160">
        <f>'classi'!D209</f>
        <v>0</v>
      </c>
      <c r="H17" s="186">
        <f>'classi'!G209</f>
        <v>0</v>
      </c>
      <c r="I17" s="185"/>
      <c r="J17" s="182"/>
      <c r="K17" s="182"/>
      <c r="L17" s="161">
        <v>0</v>
      </c>
      <c r="M17" s="161">
        <v>0</v>
      </c>
      <c r="N17" s="161"/>
      <c r="O17" s="162"/>
      <c r="P17" s="163">
        <f>AVERAGE(L17:O17)</f>
        <v>0</v>
      </c>
      <c r="Q17" s="161">
        <v>0</v>
      </c>
      <c r="R17" s="161">
        <v>0</v>
      </c>
      <c r="S17" s="161"/>
      <c r="T17" s="162"/>
      <c r="U17" s="163">
        <f>AVERAGE(Q17:T17)</f>
        <v>0</v>
      </c>
      <c r="V17" s="161">
        <v>0</v>
      </c>
      <c r="W17" s="161">
        <v>0</v>
      </c>
      <c r="X17" s="161"/>
      <c r="Y17" s="162"/>
      <c r="Z17" s="163">
        <f>AVERAGE(V17:Y17)</f>
        <v>0</v>
      </c>
      <c r="AA17" s="161">
        <v>0</v>
      </c>
      <c r="AB17" s="161">
        <v>0</v>
      </c>
      <c r="AC17" s="161"/>
      <c r="AD17" s="162"/>
      <c r="AE17" s="163">
        <f>AVERAGE(AA17:AD17)</f>
        <v>0</v>
      </c>
      <c r="AF17" s="161">
        <v>0</v>
      </c>
      <c r="AG17" s="161">
        <v>0</v>
      </c>
      <c r="AH17" s="161"/>
      <c r="AI17" s="162"/>
      <c r="AJ17" s="163">
        <f>AVERAGE(AF17:AI17)</f>
        <v>0</v>
      </c>
      <c r="AK17" s="161">
        <v>0</v>
      </c>
      <c r="AL17" s="161">
        <v>0</v>
      </c>
      <c r="AM17" s="161"/>
      <c r="AN17" s="162"/>
      <c r="AO17" s="163">
        <f>AVERAGE(AK17:AN17)</f>
        <v>0</v>
      </c>
      <c r="AP17" s="161">
        <v>0</v>
      </c>
      <c r="AQ17" s="161">
        <v>0</v>
      </c>
      <c r="AR17" s="161"/>
      <c r="AS17" s="162"/>
      <c r="AT17" s="163">
        <f>AVERAGE(AP17:AS17)</f>
        <v>0</v>
      </c>
      <c r="AU17" s="161">
        <v>0</v>
      </c>
      <c r="AV17" s="161">
        <v>0</v>
      </c>
      <c r="AW17" s="161"/>
      <c r="AX17" s="162"/>
      <c r="AY17" s="163">
        <f>AVERAGE(AU17:AX17)</f>
        <v>0</v>
      </c>
      <c r="AZ17" s="164">
        <f>P17+U17+Z17+AE17+AJ17+AO17+AT17+AY17</f>
        <v>0</v>
      </c>
      <c r="BA17" s="165">
        <v>0</v>
      </c>
      <c r="BB17" s="165">
        <v>0</v>
      </c>
      <c r="BC17" s="165"/>
      <c r="BD17" s="166"/>
      <c r="BE17" s="163">
        <f>AVERAGE(BA17:BD17)</f>
        <v>0</v>
      </c>
      <c r="BF17" s="165">
        <v>0</v>
      </c>
      <c r="BG17" s="165">
        <v>0</v>
      </c>
      <c r="BH17" s="165"/>
      <c r="BI17" s="166"/>
      <c r="BJ17" s="163">
        <f>AVERAGE(BF17:BI17)</f>
        <v>0</v>
      </c>
      <c r="BK17" s="165">
        <v>0</v>
      </c>
      <c r="BL17" s="165">
        <v>0</v>
      </c>
      <c r="BM17" s="165"/>
      <c r="BN17" s="166"/>
      <c r="BO17" s="163">
        <f>AVERAGE(BK17:BN17)</f>
        <v>0</v>
      </c>
      <c r="BP17" s="165">
        <v>0</v>
      </c>
      <c r="BQ17" s="165">
        <v>0</v>
      </c>
      <c r="BR17" s="165"/>
      <c r="BS17" s="166"/>
      <c r="BT17" s="163">
        <f>AVERAGE(BP17:BS17)</f>
        <v>0</v>
      </c>
      <c r="BU17" s="167">
        <v>0</v>
      </c>
      <c r="BV17" s="167">
        <v>0</v>
      </c>
      <c r="BW17" s="167"/>
      <c r="BX17" s="166"/>
      <c r="BY17" s="163">
        <f>AVERAGE(BU17:BX17)</f>
        <v>0</v>
      </c>
      <c r="BZ17" s="167">
        <v>0</v>
      </c>
      <c r="CA17" s="167">
        <v>0</v>
      </c>
      <c r="CB17" s="167"/>
      <c r="CC17" s="168"/>
      <c r="CD17" s="169">
        <f>AVERAGE(BZ17:CC17)</f>
        <v>0</v>
      </c>
      <c r="CE17" s="170"/>
      <c r="CF17" s="171"/>
      <c r="CG17" s="171"/>
      <c r="CH17" s="166"/>
      <c r="CI17" s="171"/>
      <c r="CJ17" s="171"/>
      <c r="CK17" s="171"/>
      <c r="CL17" s="166"/>
      <c r="CM17" s="171"/>
      <c r="CN17" s="171"/>
      <c r="CO17" s="171"/>
      <c r="CP17" s="166"/>
      <c r="CQ17" s="171"/>
      <c r="CR17" s="171"/>
      <c r="CS17" s="171"/>
      <c r="CT17" s="166"/>
      <c r="CU17" s="171"/>
      <c r="CV17" s="171"/>
      <c r="CW17" s="171"/>
      <c r="CX17" s="166"/>
      <c r="CY17" s="171"/>
      <c r="CZ17" s="171"/>
      <c r="DA17" s="171"/>
      <c r="DB17" s="172"/>
      <c r="DC17" s="173"/>
      <c r="DD17" s="174">
        <f>SUM(BA17,BF17,BK17,BP17,BU17,BZ17)</f>
        <v>0</v>
      </c>
      <c r="DE17" s="175">
        <f>SUM(BB17,BG17,BL17,BQ17,BV17,CA17)</f>
        <v>0</v>
      </c>
      <c r="DF17" s="175">
        <f>SUM(BC17,BH17,BM17,BR17,BW17,CB17)</f>
        <v>0</v>
      </c>
      <c r="DG17" s="162">
        <f>SUM(BD17,BI17,BN17,BS17,BX17,CC17)</f>
        <v>0</v>
      </c>
      <c r="DH17" s="176">
        <f>BE17+BJ17+BT17+BO17+BY17+CD17</f>
        <v>0</v>
      </c>
      <c r="DI17" s="163">
        <f>AZ17-DH17</f>
        <v>0</v>
      </c>
      <c r="DJ17" s="177">
        <f>RANK(DI17,$DI$4:$DI$23,0)</f>
        <v>3</v>
      </c>
      <c r="DK17" s="178">
        <f>P17</f>
        <v>0</v>
      </c>
      <c r="DL17" s="163">
        <f>DI17*10^3+DK17</f>
        <v>0</v>
      </c>
      <c r="DM17" s="163">
        <f>RANK(DL17,$DL$4:$DL$23,0)</f>
        <v>3</v>
      </c>
      <c r="DN17" s="163">
        <f>AJ17</f>
        <v>0</v>
      </c>
      <c r="DO17" s="163">
        <f>(DI17*10^3+DK17)*10^3+DN17</f>
        <v>0</v>
      </c>
      <c r="DP17" s="163">
        <f>RANK(DO17,$DO$4:$DO$23,0)</f>
        <v>3</v>
      </c>
      <c r="DQ17" s="179">
        <f>U17</f>
        <v>0</v>
      </c>
      <c r="DR17" s="179">
        <f>((DI17*10^3+DK17)*10^3+DN17)*10^3+DQ17</f>
        <v>0</v>
      </c>
      <c r="DS17" s="179">
        <f>RANK(DR17,$DR$4:$DR$23,0)</f>
        <v>3</v>
      </c>
      <c r="DT17" s="179">
        <f>AO17</f>
        <v>0</v>
      </c>
      <c r="DU17" s="179">
        <f>(((DI17*10^3+DK17)*10^3+DN17)*10^3+DQ17)*10^3+DT17</f>
        <v>0</v>
      </c>
      <c r="DV17" s="187">
        <f>IF(F17&gt;0,RANK(DU17,$DU$4:$DU$23,0),20)</f>
        <v>20</v>
      </c>
      <c r="DW17" s="179">
        <f>IF(DV17&lt;&gt;20,RANK(DV17,$DV$4:$DV$23,1)+COUNTIF(DV$4:DV17,DV17)-1,20)</f>
        <v>20</v>
      </c>
      <c r="DX17" s="180">
        <f>DI17/$DX$3</f>
        <v>0</v>
      </c>
      <c r="DY17" t="s" s="181">
        <f>IF(COUNTIF(CE17:DB17,"x")&gt;0,"Dis",IF(COUNTIF(DC17,"x")&gt;0,"Abbruch","-"))</f>
        <v>26</v>
      </c>
      <c r="DZ17" s="152"/>
    </row>
    <row r="18" ht="16" customHeight="1">
      <c r="A18" s="111"/>
      <c r="B18" s="111"/>
      <c r="C18" s="317"/>
      <c r="D18" s="158">
        <f>'classi'!B210</f>
        <v>0</v>
      </c>
      <c r="E18" s="182"/>
      <c r="F18" s="160">
        <f>'classi'!C210</f>
        <v>0</v>
      </c>
      <c r="G18" s="160">
        <f>'classi'!D210</f>
        <v>0</v>
      </c>
      <c r="H18" s="186">
        <f>'classi'!G210</f>
        <v>0</v>
      </c>
      <c r="I18" s="185"/>
      <c r="J18" s="182"/>
      <c r="K18" s="182"/>
      <c r="L18" s="161">
        <v>0</v>
      </c>
      <c r="M18" s="161">
        <v>0</v>
      </c>
      <c r="N18" s="161"/>
      <c r="O18" s="162"/>
      <c r="P18" s="163">
        <f>AVERAGE(L18:O18)</f>
        <v>0</v>
      </c>
      <c r="Q18" s="161">
        <v>0</v>
      </c>
      <c r="R18" s="161">
        <v>0</v>
      </c>
      <c r="S18" s="161"/>
      <c r="T18" s="162"/>
      <c r="U18" s="163">
        <f>AVERAGE(Q18:T18)</f>
        <v>0</v>
      </c>
      <c r="V18" s="161">
        <v>0</v>
      </c>
      <c r="W18" s="161">
        <v>0</v>
      </c>
      <c r="X18" s="161"/>
      <c r="Y18" s="162"/>
      <c r="Z18" s="163">
        <f>AVERAGE(V18:Y18)</f>
        <v>0</v>
      </c>
      <c r="AA18" s="161">
        <v>0</v>
      </c>
      <c r="AB18" s="161">
        <v>0</v>
      </c>
      <c r="AC18" s="161"/>
      <c r="AD18" s="162"/>
      <c r="AE18" s="163">
        <f>AVERAGE(AA18:AD18)</f>
        <v>0</v>
      </c>
      <c r="AF18" s="161">
        <v>0</v>
      </c>
      <c r="AG18" s="161">
        <v>0</v>
      </c>
      <c r="AH18" s="161"/>
      <c r="AI18" s="162"/>
      <c r="AJ18" s="163">
        <f>AVERAGE(AF18:AI18)</f>
        <v>0</v>
      </c>
      <c r="AK18" s="161">
        <v>0</v>
      </c>
      <c r="AL18" s="161">
        <v>0</v>
      </c>
      <c r="AM18" s="161"/>
      <c r="AN18" s="162"/>
      <c r="AO18" s="163">
        <f>AVERAGE(AK18:AN18)</f>
        <v>0</v>
      </c>
      <c r="AP18" s="161">
        <v>0</v>
      </c>
      <c r="AQ18" s="161">
        <v>0</v>
      </c>
      <c r="AR18" s="161"/>
      <c r="AS18" s="162"/>
      <c r="AT18" s="163">
        <f>AVERAGE(AP18:AS18)</f>
        <v>0</v>
      </c>
      <c r="AU18" s="161">
        <v>0</v>
      </c>
      <c r="AV18" s="161">
        <v>0</v>
      </c>
      <c r="AW18" s="161"/>
      <c r="AX18" s="162"/>
      <c r="AY18" s="163">
        <f>AVERAGE(AU18:AX18)</f>
        <v>0</v>
      </c>
      <c r="AZ18" s="164">
        <f>P18+U18+Z18+AE18+AJ18+AO18+AT18+AY18</f>
        <v>0</v>
      </c>
      <c r="BA18" s="165">
        <v>0</v>
      </c>
      <c r="BB18" s="165">
        <v>0</v>
      </c>
      <c r="BC18" s="165"/>
      <c r="BD18" s="166"/>
      <c r="BE18" s="163">
        <f>AVERAGE(BA18:BD18)</f>
        <v>0</v>
      </c>
      <c r="BF18" s="165">
        <v>0</v>
      </c>
      <c r="BG18" s="165">
        <v>0</v>
      </c>
      <c r="BH18" s="165"/>
      <c r="BI18" s="166"/>
      <c r="BJ18" s="163">
        <f>AVERAGE(BF18:BI18)</f>
        <v>0</v>
      </c>
      <c r="BK18" s="165">
        <v>0</v>
      </c>
      <c r="BL18" s="165">
        <v>0</v>
      </c>
      <c r="BM18" s="165"/>
      <c r="BN18" s="166"/>
      <c r="BO18" s="163">
        <f>AVERAGE(BK18:BN18)</f>
        <v>0</v>
      </c>
      <c r="BP18" s="165">
        <v>0</v>
      </c>
      <c r="BQ18" s="165">
        <v>0</v>
      </c>
      <c r="BR18" s="165"/>
      <c r="BS18" s="166"/>
      <c r="BT18" s="163">
        <f>AVERAGE(BP18:BS18)</f>
        <v>0</v>
      </c>
      <c r="BU18" s="167">
        <v>0</v>
      </c>
      <c r="BV18" s="167">
        <v>0</v>
      </c>
      <c r="BW18" s="167"/>
      <c r="BX18" s="166"/>
      <c r="BY18" s="163">
        <f>AVERAGE(BU18:BX18)</f>
        <v>0</v>
      </c>
      <c r="BZ18" s="167">
        <v>0</v>
      </c>
      <c r="CA18" s="167">
        <v>0</v>
      </c>
      <c r="CB18" s="167"/>
      <c r="CC18" s="168"/>
      <c r="CD18" s="169">
        <f>AVERAGE(BZ18:CC18)</f>
        <v>0</v>
      </c>
      <c r="CE18" s="170"/>
      <c r="CF18" s="171"/>
      <c r="CG18" s="171"/>
      <c r="CH18" s="166"/>
      <c r="CI18" s="171"/>
      <c r="CJ18" s="171"/>
      <c r="CK18" s="171"/>
      <c r="CL18" s="166"/>
      <c r="CM18" s="171"/>
      <c r="CN18" s="171"/>
      <c r="CO18" s="171"/>
      <c r="CP18" s="166"/>
      <c r="CQ18" s="171"/>
      <c r="CR18" s="171"/>
      <c r="CS18" s="171"/>
      <c r="CT18" s="166"/>
      <c r="CU18" s="171"/>
      <c r="CV18" s="171"/>
      <c r="CW18" s="171"/>
      <c r="CX18" s="166"/>
      <c r="CY18" s="171"/>
      <c r="CZ18" s="171"/>
      <c r="DA18" s="171"/>
      <c r="DB18" s="172"/>
      <c r="DC18" s="173"/>
      <c r="DD18" s="174">
        <f>SUM(BA18,BF18,BK18,BP18,BU18,BZ18)</f>
        <v>0</v>
      </c>
      <c r="DE18" s="175">
        <f>SUM(BB18,BG18,BL18,BQ18,BV18,CA18)</f>
        <v>0</v>
      </c>
      <c r="DF18" s="175">
        <f>SUM(BC18,BH18,BM18,BR18,BW18,CB18)</f>
        <v>0</v>
      </c>
      <c r="DG18" s="162">
        <f>SUM(BD18,BI18,BN18,BS18,BX18,CC18)</f>
        <v>0</v>
      </c>
      <c r="DH18" s="176">
        <f>BE18+BJ18+BT18+BO18+BY18+CD18</f>
        <v>0</v>
      </c>
      <c r="DI18" s="163">
        <f>AZ18-DH18</f>
        <v>0</v>
      </c>
      <c r="DJ18" s="177">
        <f>RANK(DI18,$DI$4:$DI$23,0)</f>
        <v>3</v>
      </c>
      <c r="DK18" s="178">
        <f>P18</f>
        <v>0</v>
      </c>
      <c r="DL18" s="163">
        <f>DI18*10^3+DK18</f>
        <v>0</v>
      </c>
      <c r="DM18" s="163">
        <f>RANK(DL18,$DL$4:$DL$23,0)</f>
        <v>3</v>
      </c>
      <c r="DN18" s="163">
        <f>AJ18</f>
        <v>0</v>
      </c>
      <c r="DO18" s="163">
        <f>(DI18*10^3+DK18)*10^3+DN18</f>
        <v>0</v>
      </c>
      <c r="DP18" s="163">
        <f>RANK(DO18,$DO$4:$DO$23,0)</f>
        <v>3</v>
      </c>
      <c r="DQ18" s="179">
        <f>U18</f>
        <v>0</v>
      </c>
      <c r="DR18" s="179">
        <f>((DI18*10^3+DK18)*10^3+DN18)*10^3+DQ18</f>
        <v>0</v>
      </c>
      <c r="DS18" s="179">
        <f>RANK(DR18,$DR$4:$DR$23,0)</f>
        <v>3</v>
      </c>
      <c r="DT18" s="179">
        <f>AO18</f>
        <v>0</v>
      </c>
      <c r="DU18" s="179">
        <f>(((DI18*10^3+DK18)*10^3+DN18)*10^3+DQ18)*10^3+DT18</f>
        <v>0</v>
      </c>
      <c r="DV18" s="187">
        <f>IF(F18&gt;0,RANK(DU18,$DU$4:$DU$23,0),20)</f>
        <v>20</v>
      </c>
      <c r="DW18" s="179">
        <f>IF(DV18&lt;&gt;20,RANK(DV18,$DV$4:$DV$23,1)+COUNTIF(DV$4:DV18,DV18)-1,20)</f>
        <v>20</v>
      </c>
      <c r="DX18" s="180">
        <f>DI18/$DX$3</f>
        <v>0</v>
      </c>
      <c r="DY18" t="s" s="181">
        <f>IF(COUNTIF(CE18:DB18,"x")&gt;0,"Dis",IF(COUNTIF(DC18,"x")&gt;0,"Abbruch","-"))</f>
        <v>26</v>
      </c>
      <c r="DZ18" s="152"/>
    </row>
    <row r="19" ht="16" customHeight="1">
      <c r="A19" s="111"/>
      <c r="B19" s="111"/>
      <c r="C19" s="317"/>
      <c r="D19" s="158">
        <f>'classi'!B211</f>
        <v>0</v>
      </c>
      <c r="E19" s="182"/>
      <c r="F19" s="160">
        <f>'classi'!C211</f>
        <v>0</v>
      </c>
      <c r="G19" s="160">
        <f>'classi'!D211</f>
        <v>0</v>
      </c>
      <c r="H19" s="186">
        <f>'classi'!G211</f>
        <v>0</v>
      </c>
      <c r="I19" s="185"/>
      <c r="J19" s="182"/>
      <c r="K19" s="182"/>
      <c r="L19" s="161">
        <v>0</v>
      </c>
      <c r="M19" s="161">
        <v>0</v>
      </c>
      <c r="N19" s="161"/>
      <c r="O19" s="162"/>
      <c r="P19" s="163">
        <f>AVERAGE(L19:O19)</f>
        <v>0</v>
      </c>
      <c r="Q19" s="161">
        <v>0</v>
      </c>
      <c r="R19" s="161">
        <v>0</v>
      </c>
      <c r="S19" s="161"/>
      <c r="T19" s="162"/>
      <c r="U19" s="163">
        <f>AVERAGE(Q19:T19)</f>
        <v>0</v>
      </c>
      <c r="V19" s="161">
        <v>0</v>
      </c>
      <c r="W19" s="161">
        <v>0</v>
      </c>
      <c r="X19" s="161"/>
      <c r="Y19" s="162"/>
      <c r="Z19" s="163">
        <f>AVERAGE(V19:Y19)</f>
        <v>0</v>
      </c>
      <c r="AA19" s="161">
        <v>0</v>
      </c>
      <c r="AB19" s="161">
        <v>0</v>
      </c>
      <c r="AC19" s="161"/>
      <c r="AD19" s="162"/>
      <c r="AE19" s="163">
        <f>AVERAGE(AA19:AD19)</f>
        <v>0</v>
      </c>
      <c r="AF19" s="161">
        <v>0</v>
      </c>
      <c r="AG19" s="161">
        <v>0</v>
      </c>
      <c r="AH19" s="161"/>
      <c r="AI19" s="162"/>
      <c r="AJ19" s="163">
        <f>AVERAGE(AF19:AI19)</f>
        <v>0</v>
      </c>
      <c r="AK19" s="161">
        <v>0</v>
      </c>
      <c r="AL19" s="161">
        <v>0</v>
      </c>
      <c r="AM19" s="161"/>
      <c r="AN19" s="162"/>
      <c r="AO19" s="163">
        <f>AVERAGE(AK19:AN19)</f>
        <v>0</v>
      </c>
      <c r="AP19" s="161">
        <v>0</v>
      </c>
      <c r="AQ19" s="161">
        <v>0</v>
      </c>
      <c r="AR19" s="161"/>
      <c r="AS19" s="162"/>
      <c r="AT19" s="163">
        <f>AVERAGE(AP19:AS19)</f>
        <v>0</v>
      </c>
      <c r="AU19" s="161">
        <v>0</v>
      </c>
      <c r="AV19" s="161">
        <v>0</v>
      </c>
      <c r="AW19" s="161"/>
      <c r="AX19" s="162"/>
      <c r="AY19" s="163">
        <f>AVERAGE(AU19:AX19)</f>
        <v>0</v>
      </c>
      <c r="AZ19" s="164">
        <f>P19+U19+Z19+AE19+AJ19+AO19+AT19+AY19</f>
        <v>0</v>
      </c>
      <c r="BA19" s="165">
        <v>0</v>
      </c>
      <c r="BB19" s="165">
        <v>0</v>
      </c>
      <c r="BC19" s="165"/>
      <c r="BD19" s="166"/>
      <c r="BE19" s="163">
        <f>AVERAGE(BA19:BD19)</f>
        <v>0</v>
      </c>
      <c r="BF19" s="165">
        <v>0</v>
      </c>
      <c r="BG19" s="165">
        <v>0</v>
      </c>
      <c r="BH19" s="165"/>
      <c r="BI19" s="166"/>
      <c r="BJ19" s="163">
        <f>AVERAGE(BF19:BI19)</f>
        <v>0</v>
      </c>
      <c r="BK19" s="165">
        <v>0</v>
      </c>
      <c r="BL19" s="165">
        <v>0</v>
      </c>
      <c r="BM19" s="165"/>
      <c r="BN19" s="166"/>
      <c r="BO19" s="163">
        <f>AVERAGE(BK19:BN19)</f>
        <v>0</v>
      </c>
      <c r="BP19" s="165">
        <v>0</v>
      </c>
      <c r="BQ19" s="165">
        <v>0</v>
      </c>
      <c r="BR19" s="165"/>
      <c r="BS19" s="166"/>
      <c r="BT19" s="163">
        <f>AVERAGE(BP19:BS19)</f>
        <v>0</v>
      </c>
      <c r="BU19" s="167">
        <v>0</v>
      </c>
      <c r="BV19" s="167">
        <v>0</v>
      </c>
      <c r="BW19" s="167"/>
      <c r="BX19" s="166"/>
      <c r="BY19" s="163">
        <f>AVERAGE(BU19:BX19)</f>
        <v>0</v>
      </c>
      <c r="BZ19" s="167">
        <v>0</v>
      </c>
      <c r="CA19" s="167">
        <v>0</v>
      </c>
      <c r="CB19" s="167"/>
      <c r="CC19" s="168"/>
      <c r="CD19" s="169">
        <f>AVERAGE(BZ19:CC19)</f>
        <v>0</v>
      </c>
      <c r="CE19" s="170"/>
      <c r="CF19" s="171"/>
      <c r="CG19" s="171"/>
      <c r="CH19" s="166"/>
      <c r="CI19" s="171"/>
      <c r="CJ19" s="171"/>
      <c r="CK19" s="171"/>
      <c r="CL19" s="166"/>
      <c r="CM19" s="171"/>
      <c r="CN19" s="171"/>
      <c r="CO19" s="171"/>
      <c r="CP19" s="166"/>
      <c r="CQ19" s="171"/>
      <c r="CR19" s="171"/>
      <c r="CS19" s="171"/>
      <c r="CT19" s="166"/>
      <c r="CU19" s="171"/>
      <c r="CV19" s="171"/>
      <c r="CW19" s="171"/>
      <c r="CX19" s="166"/>
      <c r="CY19" s="171"/>
      <c r="CZ19" s="171"/>
      <c r="DA19" s="171"/>
      <c r="DB19" s="172"/>
      <c r="DC19" s="173"/>
      <c r="DD19" s="174">
        <f>SUM(BA19,BF19,BK19,BP19,BU19,BZ19)</f>
        <v>0</v>
      </c>
      <c r="DE19" s="175">
        <f>SUM(BB19,BG19,BL19,BQ19,BV19,CA19)</f>
        <v>0</v>
      </c>
      <c r="DF19" s="175">
        <f>SUM(BC19,BH19,BM19,BR19,BW19,CB19)</f>
        <v>0</v>
      </c>
      <c r="DG19" s="162">
        <f>SUM(BD19,BI19,BN19,BS19,BX19,CC19)</f>
        <v>0</v>
      </c>
      <c r="DH19" s="176">
        <f>BE19+BJ19+BT19+BO19+BY19+CD19</f>
        <v>0</v>
      </c>
      <c r="DI19" s="163">
        <f>AZ19-DH19</f>
        <v>0</v>
      </c>
      <c r="DJ19" s="177">
        <f>RANK(DI19,$DI$4:$DI$23,0)</f>
        <v>3</v>
      </c>
      <c r="DK19" s="178">
        <f>P19</f>
        <v>0</v>
      </c>
      <c r="DL19" s="163">
        <f>DI19*10^3+DK19</f>
        <v>0</v>
      </c>
      <c r="DM19" s="163">
        <f>RANK(DL19,$DL$4:$DL$23,0)</f>
        <v>3</v>
      </c>
      <c r="DN19" s="163">
        <f>AJ19</f>
        <v>0</v>
      </c>
      <c r="DO19" s="163">
        <f>(DI19*10^3+DK19)*10^3+DN19</f>
        <v>0</v>
      </c>
      <c r="DP19" s="163">
        <f>RANK(DO19,$DO$4:$DO$23,0)</f>
        <v>3</v>
      </c>
      <c r="DQ19" s="179">
        <f>U19</f>
        <v>0</v>
      </c>
      <c r="DR19" s="179">
        <f>((DI19*10^3+DK19)*10^3+DN19)*10^3+DQ19</f>
        <v>0</v>
      </c>
      <c r="DS19" s="179">
        <f>RANK(DR19,$DR$4:$DR$23,0)</f>
        <v>3</v>
      </c>
      <c r="DT19" s="179">
        <f>AO19</f>
        <v>0</v>
      </c>
      <c r="DU19" s="179">
        <f>(((DI19*10^3+DK19)*10^3+DN19)*10^3+DQ19)*10^3+DT19</f>
        <v>0</v>
      </c>
      <c r="DV19" s="187">
        <f>IF(F19&gt;0,RANK(DU19,$DU$4:$DU$23,0),20)</f>
        <v>20</v>
      </c>
      <c r="DW19" s="179">
        <f>IF(DV19&lt;&gt;20,RANK(DV19,$DV$4:$DV$23,1)+COUNTIF(DV$4:DV19,DV19)-1,20)</f>
        <v>20</v>
      </c>
      <c r="DX19" s="180">
        <f>DI19/$DX$3</f>
        <v>0</v>
      </c>
      <c r="DY19" t="s" s="181">
        <f>IF(COUNTIF(CE19:DB19,"x")&gt;0,"Dis",IF(COUNTIF(DC19,"x")&gt;0,"Abbruch","-"))</f>
        <v>26</v>
      </c>
      <c r="DZ19" s="152"/>
    </row>
    <row r="20" ht="16" customHeight="1">
      <c r="A20" s="111"/>
      <c r="B20" s="111"/>
      <c r="C20" s="317"/>
      <c r="D20" s="158">
        <f>'classi'!B212</f>
        <v>0</v>
      </c>
      <c r="E20" s="182"/>
      <c r="F20" s="160">
        <f>'classi'!C212</f>
        <v>0</v>
      </c>
      <c r="G20" s="160">
        <f>'classi'!D212</f>
        <v>0</v>
      </c>
      <c r="H20" s="186">
        <f>'classi'!G212</f>
        <v>0</v>
      </c>
      <c r="I20" s="185"/>
      <c r="J20" s="182"/>
      <c r="K20" s="182"/>
      <c r="L20" s="161">
        <v>0</v>
      </c>
      <c r="M20" s="161">
        <v>0</v>
      </c>
      <c r="N20" s="161"/>
      <c r="O20" s="162"/>
      <c r="P20" s="163">
        <f>AVERAGE(L20:O20)</f>
        <v>0</v>
      </c>
      <c r="Q20" s="161">
        <v>0</v>
      </c>
      <c r="R20" s="161">
        <v>0</v>
      </c>
      <c r="S20" s="161"/>
      <c r="T20" s="162"/>
      <c r="U20" s="163">
        <f>AVERAGE(Q20:T20)</f>
        <v>0</v>
      </c>
      <c r="V20" s="161">
        <v>0</v>
      </c>
      <c r="W20" s="161">
        <v>0</v>
      </c>
      <c r="X20" s="161"/>
      <c r="Y20" s="162"/>
      <c r="Z20" s="163">
        <f>AVERAGE(V20:Y20)</f>
        <v>0</v>
      </c>
      <c r="AA20" s="161">
        <v>0</v>
      </c>
      <c r="AB20" s="161">
        <v>0</v>
      </c>
      <c r="AC20" s="161"/>
      <c r="AD20" s="162"/>
      <c r="AE20" s="163">
        <f>AVERAGE(AA20:AD20)</f>
        <v>0</v>
      </c>
      <c r="AF20" s="161">
        <v>0</v>
      </c>
      <c r="AG20" s="161">
        <v>0</v>
      </c>
      <c r="AH20" s="161"/>
      <c r="AI20" s="162"/>
      <c r="AJ20" s="163">
        <f>AVERAGE(AF20:AI20)</f>
        <v>0</v>
      </c>
      <c r="AK20" s="161">
        <v>0</v>
      </c>
      <c r="AL20" s="161">
        <v>0</v>
      </c>
      <c r="AM20" s="161"/>
      <c r="AN20" s="162"/>
      <c r="AO20" s="163">
        <f>AVERAGE(AK20:AN20)</f>
        <v>0</v>
      </c>
      <c r="AP20" s="161">
        <v>0</v>
      </c>
      <c r="AQ20" s="161">
        <v>0</v>
      </c>
      <c r="AR20" s="161"/>
      <c r="AS20" s="162"/>
      <c r="AT20" s="163">
        <f>AVERAGE(AP20:AS20)</f>
        <v>0</v>
      </c>
      <c r="AU20" s="161">
        <v>0</v>
      </c>
      <c r="AV20" s="161">
        <v>0</v>
      </c>
      <c r="AW20" s="161"/>
      <c r="AX20" s="162"/>
      <c r="AY20" s="163">
        <f>AVERAGE(AU20:AX20)</f>
        <v>0</v>
      </c>
      <c r="AZ20" s="164">
        <f>P20+U20+Z20+AE20+AJ20+AO20+AT20+AY20</f>
        <v>0</v>
      </c>
      <c r="BA20" s="165">
        <v>0</v>
      </c>
      <c r="BB20" s="165">
        <v>0</v>
      </c>
      <c r="BC20" s="165"/>
      <c r="BD20" s="166"/>
      <c r="BE20" s="163">
        <f>AVERAGE(BA20:BD20)</f>
        <v>0</v>
      </c>
      <c r="BF20" s="165">
        <v>0</v>
      </c>
      <c r="BG20" s="165">
        <v>0</v>
      </c>
      <c r="BH20" s="165"/>
      <c r="BI20" s="166"/>
      <c r="BJ20" s="163">
        <f>AVERAGE(BF20:BI20)</f>
        <v>0</v>
      </c>
      <c r="BK20" s="165">
        <v>0</v>
      </c>
      <c r="BL20" s="165">
        <v>0</v>
      </c>
      <c r="BM20" s="165"/>
      <c r="BN20" s="166"/>
      <c r="BO20" s="163">
        <f>AVERAGE(BK20:BN20)</f>
        <v>0</v>
      </c>
      <c r="BP20" s="165">
        <v>0</v>
      </c>
      <c r="BQ20" s="165">
        <v>0</v>
      </c>
      <c r="BR20" s="165"/>
      <c r="BS20" s="166"/>
      <c r="BT20" s="163">
        <f>AVERAGE(BP20:BS20)</f>
        <v>0</v>
      </c>
      <c r="BU20" s="167">
        <v>0</v>
      </c>
      <c r="BV20" s="167">
        <v>0</v>
      </c>
      <c r="BW20" s="167"/>
      <c r="BX20" s="166"/>
      <c r="BY20" s="163">
        <f>AVERAGE(BU20:BX20)</f>
        <v>0</v>
      </c>
      <c r="BZ20" s="167">
        <v>0</v>
      </c>
      <c r="CA20" s="167">
        <v>0</v>
      </c>
      <c r="CB20" s="167"/>
      <c r="CC20" s="168"/>
      <c r="CD20" s="169">
        <f>AVERAGE(BZ20:CC20)</f>
        <v>0</v>
      </c>
      <c r="CE20" s="170"/>
      <c r="CF20" s="171"/>
      <c r="CG20" s="171"/>
      <c r="CH20" s="166"/>
      <c r="CI20" s="171"/>
      <c r="CJ20" s="171"/>
      <c r="CK20" s="171"/>
      <c r="CL20" s="166"/>
      <c r="CM20" s="171"/>
      <c r="CN20" s="171"/>
      <c r="CO20" s="171"/>
      <c r="CP20" s="166"/>
      <c r="CQ20" s="171"/>
      <c r="CR20" s="171"/>
      <c r="CS20" s="171"/>
      <c r="CT20" s="166"/>
      <c r="CU20" s="171"/>
      <c r="CV20" s="171"/>
      <c r="CW20" s="171"/>
      <c r="CX20" s="166"/>
      <c r="CY20" s="171"/>
      <c r="CZ20" s="171"/>
      <c r="DA20" s="171"/>
      <c r="DB20" s="172"/>
      <c r="DC20" s="173"/>
      <c r="DD20" s="174">
        <f>SUM(BA20,BF20,BK20,BP20,BU20,BZ20)</f>
        <v>0</v>
      </c>
      <c r="DE20" s="175">
        <f>SUM(BB20,BG20,BL20,BQ20,BV20,CA20)</f>
        <v>0</v>
      </c>
      <c r="DF20" s="175">
        <f>SUM(BC20,BH20,BM20,BR20,BW20,CB20)</f>
        <v>0</v>
      </c>
      <c r="DG20" s="162">
        <f>SUM(BD20,BI20,BN20,BS20,BX20,CC20)</f>
        <v>0</v>
      </c>
      <c r="DH20" s="176">
        <f>BE20+BJ20+BT20+BO20+BY20+CD20</f>
        <v>0</v>
      </c>
      <c r="DI20" s="163">
        <f>AZ20-DH20</f>
        <v>0</v>
      </c>
      <c r="DJ20" s="177">
        <f>RANK(DI20,$DI$4:$DI$23,0)</f>
        <v>3</v>
      </c>
      <c r="DK20" s="178">
        <f>P20</f>
        <v>0</v>
      </c>
      <c r="DL20" s="163">
        <f>DI20*10^3+DK20</f>
        <v>0</v>
      </c>
      <c r="DM20" s="163">
        <f>RANK(DL20,$DL$4:$DL$23,0)</f>
        <v>3</v>
      </c>
      <c r="DN20" s="163">
        <f>AJ20</f>
        <v>0</v>
      </c>
      <c r="DO20" s="163">
        <f>(DI20*10^3+DK20)*10^3+DN20</f>
        <v>0</v>
      </c>
      <c r="DP20" s="163">
        <f>RANK(DO20,$DO$4:$DO$23,0)</f>
        <v>3</v>
      </c>
      <c r="DQ20" s="179">
        <f>U20</f>
        <v>0</v>
      </c>
      <c r="DR20" s="179">
        <f>((DI20*10^3+DK20)*10^3+DN20)*10^3+DQ20</f>
        <v>0</v>
      </c>
      <c r="DS20" s="179">
        <f>RANK(DR20,$DR$4:$DR$23,0)</f>
        <v>3</v>
      </c>
      <c r="DT20" s="179">
        <f>AO20</f>
        <v>0</v>
      </c>
      <c r="DU20" s="179">
        <f>(((DI20*10^3+DK20)*10^3+DN20)*10^3+DQ20)*10^3+DT20</f>
        <v>0</v>
      </c>
      <c r="DV20" s="187">
        <f>IF(F20&gt;0,RANK(DU20,$DU$4:$DU$23,0),20)</f>
        <v>20</v>
      </c>
      <c r="DW20" s="179">
        <f>IF(DV20&lt;&gt;20,RANK(DV20,$DV$4:$DV$23,1)+COUNTIF(DV$4:DV20,DV20)-1,20)</f>
        <v>20</v>
      </c>
      <c r="DX20" s="180">
        <f>DI20/$DX$3</f>
        <v>0</v>
      </c>
      <c r="DY20" t="s" s="181">
        <f>IF(COUNTIF(CE20:DB20,"x")&gt;0,"Dis",IF(COUNTIF(DC20,"x")&gt;0,"Abbruch","-"))</f>
        <v>26</v>
      </c>
      <c r="DZ20" s="152"/>
    </row>
    <row r="21" ht="16" customHeight="1">
      <c r="A21" s="111"/>
      <c r="B21" s="111"/>
      <c r="C21" s="317"/>
      <c r="D21" s="158">
        <f>'classi'!B213</f>
        <v>0</v>
      </c>
      <c r="E21" s="182"/>
      <c r="F21" s="160">
        <f>'classi'!C213</f>
        <v>0</v>
      </c>
      <c r="G21" s="160">
        <f>'classi'!D213</f>
        <v>0</v>
      </c>
      <c r="H21" s="186">
        <f>'classi'!G213</f>
        <v>0</v>
      </c>
      <c r="I21" s="185"/>
      <c r="J21" s="182"/>
      <c r="K21" s="182"/>
      <c r="L21" s="161">
        <v>0</v>
      </c>
      <c r="M21" s="161">
        <v>0</v>
      </c>
      <c r="N21" s="161"/>
      <c r="O21" s="162"/>
      <c r="P21" s="163">
        <f>AVERAGE(L21:O21)</f>
        <v>0</v>
      </c>
      <c r="Q21" s="161">
        <v>0</v>
      </c>
      <c r="R21" s="161">
        <v>0</v>
      </c>
      <c r="S21" s="161"/>
      <c r="T21" s="162"/>
      <c r="U21" s="163">
        <f>AVERAGE(Q21:T21)</f>
        <v>0</v>
      </c>
      <c r="V21" s="161">
        <v>0</v>
      </c>
      <c r="W21" s="161">
        <v>0</v>
      </c>
      <c r="X21" s="161"/>
      <c r="Y21" s="162"/>
      <c r="Z21" s="163">
        <f>AVERAGE(V21:Y21)</f>
        <v>0</v>
      </c>
      <c r="AA21" s="161">
        <v>0</v>
      </c>
      <c r="AB21" s="161">
        <v>0</v>
      </c>
      <c r="AC21" s="161"/>
      <c r="AD21" s="162"/>
      <c r="AE21" s="163">
        <f>AVERAGE(AA21:AD21)</f>
        <v>0</v>
      </c>
      <c r="AF21" s="161">
        <v>0</v>
      </c>
      <c r="AG21" s="161">
        <v>0</v>
      </c>
      <c r="AH21" s="161"/>
      <c r="AI21" s="162"/>
      <c r="AJ21" s="163">
        <f>AVERAGE(AF21:AI21)</f>
        <v>0</v>
      </c>
      <c r="AK21" s="161">
        <v>0</v>
      </c>
      <c r="AL21" s="161">
        <v>0</v>
      </c>
      <c r="AM21" s="161"/>
      <c r="AN21" s="162"/>
      <c r="AO21" s="163">
        <f>AVERAGE(AK21:AN21)</f>
        <v>0</v>
      </c>
      <c r="AP21" s="161">
        <v>0</v>
      </c>
      <c r="AQ21" s="161">
        <v>0</v>
      </c>
      <c r="AR21" s="161"/>
      <c r="AS21" s="162"/>
      <c r="AT21" s="163">
        <f>AVERAGE(AP21:AS21)</f>
        <v>0</v>
      </c>
      <c r="AU21" s="161">
        <v>0</v>
      </c>
      <c r="AV21" s="161">
        <v>0</v>
      </c>
      <c r="AW21" s="161"/>
      <c r="AX21" s="162"/>
      <c r="AY21" s="163">
        <f>AVERAGE(AU21:AX21)</f>
        <v>0</v>
      </c>
      <c r="AZ21" s="164">
        <f>P21+U21+Z21+AE21+AJ21+AO21+AT21+AY21</f>
        <v>0</v>
      </c>
      <c r="BA21" s="165">
        <v>0</v>
      </c>
      <c r="BB21" s="165">
        <v>0</v>
      </c>
      <c r="BC21" s="165"/>
      <c r="BD21" s="166"/>
      <c r="BE21" s="163">
        <f>AVERAGE(BA21:BD21)</f>
        <v>0</v>
      </c>
      <c r="BF21" s="165">
        <v>0</v>
      </c>
      <c r="BG21" s="165">
        <v>0</v>
      </c>
      <c r="BH21" s="165"/>
      <c r="BI21" s="166"/>
      <c r="BJ21" s="163">
        <f>AVERAGE(BF21:BI21)</f>
        <v>0</v>
      </c>
      <c r="BK21" s="165">
        <v>0</v>
      </c>
      <c r="BL21" s="165">
        <v>0</v>
      </c>
      <c r="BM21" s="165"/>
      <c r="BN21" s="166"/>
      <c r="BO21" s="163">
        <f>AVERAGE(BK21:BN21)</f>
        <v>0</v>
      </c>
      <c r="BP21" s="165">
        <v>0</v>
      </c>
      <c r="BQ21" s="165">
        <v>0</v>
      </c>
      <c r="BR21" s="165"/>
      <c r="BS21" s="166"/>
      <c r="BT21" s="163">
        <f>AVERAGE(BP21:BS21)</f>
        <v>0</v>
      </c>
      <c r="BU21" s="167">
        <v>0</v>
      </c>
      <c r="BV21" s="167">
        <v>0</v>
      </c>
      <c r="BW21" s="167"/>
      <c r="BX21" s="166"/>
      <c r="BY21" s="163">
        <f>AVERAGE(BU21:BX21)</f>
        <v>0</v>
      </c>
      <c r="BZ21" s="167">
        <v>0</v>
      </c>
      <c r="CA21" s="167">
        <v>0</v>
      </c>
      <c r="CB21" s="167"/>
      <c r="CC21" s="168"/>
      <c r="CD21" s="169">
        <f>AVERAGE(BZ21:CC21)</f>
        <v>0</v>
      </c>
      <c r="CE21" s="170"/>
      <c r="CF21" s="171"/>
      <c r="CG21" s="171"/>
      <c r="CH21" s="166"/>
      <c r="CI21" s="171"/>
      <c r="CJ21" s="171"/>
      <c r="CK21" s="171"/>
      <c r="CL21" s="166"/>
      <c r="CM21" s="171"/>
      <c r="CN21" s="171"/>
      <c r="CO21" s="171"/>
      <c r="CP21" s="166"/>
      <c r="CQ21" s="171"/>
      <c r="CR21" s="171"/>
      <c r="CS21" s="171"/>
      <c r="CT21" s="166"/>
      <c r="CU21" s="171"/>
      <c r="CV21" s="171"/>
      <c r="CW21" s="171"/>
      <c r="CX21" s="166"/>
      <c r="CY21" s="171"/>
      <c r="CZ21" s="171"/>
      <c r="DA21" s="171"/>
      <c r="DB21" s="172"/>
      <c r="DC21" s="173"/>
      <c r="DD21" s="174">
        <f>SUM(BA21,BF21,BK21,BP21,BU21,BZ21)</f>
        <v>0</v>
      </c>
      <c r="DE21" s="175">
        <f>SUM(BB21,BG21,BL21,BQ21,BV21,CA21)</f>
        <v>0</v>
      </c>
      <c r="DF21" s="175">
        <f>SUM(BC21,BH21,BM21,BR21,BW21,CB21)</f>
        <v>0</v>
      </c>
      <c r="DG21" s="162">
        <f>SUM(BD21,BI21,BN21,BS21,BX21,CC21)</f>
        <v>0</v>
      </c>
      <c r="DH21" s="176">
        <f>BE21+BJ21+BT21+BO21+BY21+CD21</f>
        <v>0</v>
      </c>
      <c r="DI21" s="163">
        <f>AZ21-DH21</f>
        <v>0</v>
      </c>
      <c r="DJ21" s="177">
        <f>RANK(DI21,$DI$4:$DI$23,0)</f>
        <v>3</v>
      </c>
      <c r="DK21" s="178">
        <f>P21</f>
        <v>0</v>
      </c>
      <c r="DL21" s="163">
        <f>DI21*10^3+DK21</f>
        <v>0</v>
      </c>
      <c r="DM21" s="163">
        <f>RANK(DL21,$DL$4:$DL$23,0)</f>
        <v>3</v>
      </c>
      <c r="DN21" s="163">
        <f>AJ21</f>
        <v>0</v>
      </c>
      <c r="DO21" s="163">
        <f>(DI21*10^3+DK21)*10^3+DN21</f>
        <v>0</v>
      </c>
      <c r="DP21" s="163">
        <f>RANK(DO21,$DO$4:$DO$23,0)</f>
        <v>3</v>
      </c>
      <c r="DQ21" s="179">
        <f>U21</f>
        <v>0</v>
      </c>
      <c r="DR21" s="179">
        <f>((DI21*10^3+DK21)*10^3+DN21)*10^3+DQ21</f>
        <v>0</v>
      </c>
      <c r="DS21" s="179">
        <f>RANK(DR21,$DR$4:$DR$23,0)</f>
        <v>3</v>
      </c>
      <c r="DT21" s="179">
        <f>AO21</f>
        <v>0</v>
      </c>
      <c r="DU21" s="179">
        <f>(((DI21*10^3+DK21)*10^3+DN21)*10^3+DQ21)*10^3+DT21</f>
        <v>0</v>
      </c>
      <c r="DV21" s="187">
        <f>IF(F21&gt;0,RANK(DU21,$DU$4:$DU$23,0),20)</f>
        <v>20</v>
      </c>
      <c r="DW21" s="179">
        <f>IF(DV21&lt;&gt;20,RANK(DV21,$DV$4:$DV$23,1)+COUNTIF(DV$4:DV21,DV21)-1,20)</f>
        <v>20</v>
      </c>
      <c r="DX21" s="180">
        <f>DI21/$DX$3</f>
        <v>0</v>
      </c>
      <c r="DY21" t="s" s="181">
        <f>IF(COUNTIF(CE21:DB21,"x")&gt;0,"Dis",IF(COUNTIF(DC21,"x")&gt;0,"Abbruch","-"))</f>
        <v>26</v>
      </c>
      <c r="DZ21" s="152"/>
    </row>
    <row r="22" ht="16" customHeight="1">
      <c r="A22" s="111"/>
      <c r="B22" s="111"/>
      <c r="C22" s="317"/>
      <c r="D22" s="158">
        <f>'classi'!B214</f>
        <v>0</v>
      </c>
      <c r="E22" s="182"/>
      <c r="F22" s="160">
        <f>'classi'!C214</f>
        <v>0</v>
      </c>
      <c r="G22" s="160">
        <f>'classi'!D214</f>
        <v>0</v>
      </c>
      <c r="H22" s="186">
        <f>'classi'!G214</f>
        <v>0</v>
      </c>
      <c r="I22" s="185"/>
      <c r="J22" s="182"/>
      <c r="K22" s="182"/>
      <c r="L22" s="161">
        <v>0</v>
      </c>
      <c r="M22" s="161">
        <v>0</v>
      </c>
      <c r="N22" s="161"/>
      <c r="O22" s="162"/>
      <c r="P22" s="163">
        <f>AVERAGE(L22:O22)</f>
        <v>0</v>
      </c>
      <c r="Q22" s="161">
        <v>0</v>
      </c>
      <c r="R22" s="161">
        <v>0</v>
      </c>
      <c r="S22" s="161"/>
      <c r="T22" s="162"/>
      <c r="U22" s="163">
        <f>AVERAGE(Q22:T22)</f>
        <v>0</v>
      </c>
      <c r="V22" s="161">
        <v>0</v>
      </c>
      <c r="W22" s="161">
        <v>0</v>
      </c>
      <c r="X22" s="161"/>
      <c r="Y22" s="162"/>
      <c r="Z22" s="163">
        <f>AVERAGE(V22:Y22)</f>
        <v>0</v>
      </c>
      <c r="AA22" s="161">
        <v>0</v>
      </c>
      <c r="AB22" s="161">
        <v>0</v>
      </c>
      <c r="AC22" s="161"/>
      <c r="AD22" s="162"/>
      <c r="AE22" s="163">
        <f>AVERAGE(AA22:AD22)</f>
        <v>0</v>
      </c>
      <c r="AF22" s="161">
        <v>0</v>
      </c>
      <c r="AG22" s="161">
        <v>0</v>
      </c>
      <c r="AH22" s="161"/>
      <c r="AI22" s="162"/>
      <c r="AJ22" s="163">
        <f>AVERAGE(AF22:AI22)</f>
        <v>0</v>
      </c>
      <c r="AK22" s="161">
        <v>0</v>
      </c>
      <c r="AL22" s="161">
        <v>0</v>
      </c>
      <c r="AM22" s="161"/>
      <c r="AN22" s="162"/>
      <c r="AO22" s="163">
        <f>AVERAGE(AK22:AN22)</f>
        <v>0</v>
      </c>
      <c r="AP22" s="161">
        <v>0</v>
      </c>
      <c r="AQ22" s="161">
        <v>0</v>
      </c>
      <c r="AR22" s="161"/>
      <c r="AS22" s="162"/>
      <c r="AT22" s="163">
        <f>AVERAGE(AP22:AS22)</f>
        <v>0</v>
      </c>
      <c r="AU22" s="161">
        <v>0</v>
      </c>
      <c r="AV22" s="161">
        <v>0</v>
      </c>
      <c r="AW22" s="161"/>
      <c r="AX22" s="162"/>
      <c r="AY22" s="163">
        <f>AVERAGE(AU22:AX22)</f>
        <v>0</v>
      </c>
      <c r="AZ22" s="164">
        <f>P22+U22+Z22+AE22+AJ22+AO22+AT22+AY22</f>
        <v>0</v>
      </c>
      <c r="BA22" s="165">
        <v>0</v>
      </c>
      <c r="BB22" s="165">
        <v>0</v>
      </c>
      <c r="BC22" s="165"/>
      <c r="BD22" s="166"/>
      <c r="BE22" s="163">
        <f>AVERAGE(BA22:BD22)</f>
        <v>0</v>
      </c>
      <c r="BF22" s="165">
        <v>0</v>
      </c>
      <c r="BG22" s="165">
        <v>0</v>
      </c>
      <c r="BH22" s="165"/>
      <c r="BI22" s="166"/>
      <c r="BJ22" s="163">
        <f>AVERAGE(BF22:BI22)</f>
        <v>0</v>
      </c>
      <c r="BK22" s="165">
        <v>0</v>
      </c>
      <c r="BL22" s="165">
        <v>0</v>
      </c>
      <c r="BM22" s="165"/>
      <c r="BN22" s="166"/>
      <c r="BO22" s="163">
        <f>AVERAGE(BK22:BN22)</f>
        <v>0</v>
      </c>
      <c r="BP22" s="165">
        <v>0</v>
      </c>
      <c r="BQ22" s="165">
        <v>0</v>
      </c>
      <c r="BR22" s="165"/>
      <c r="BS22" s="166"/>
      <c r="BT22" s="163">
        <f>AVERAGE(BP22:BS22)</f>
        <v>0</v>
      </c>
      <c r="BU22" s="167">
        <v>0</v>
      </c>
      <c r="BV22" s="167">
        <v>0</v>
      </c>
      <c r="BW22" s="167"/>
      <c r="BX22" s="166"/>
      <c r="BY22" s="163">
        <f>AVERAGE(BU22:BX22)</f>
        <v>0</v>
      </c>
      <c r="BZ22" s="167">
        <v>0</v>
      </c>
      <c r="CA22" s="167">
        <v>0</v>
      </c>
      <c r="CB22" s="167"/>
      <c r="CC22" s="168"/>
      <c r="CD22" s="169">
        <f>AVERAGE(BZ22:CC22)</f>
        <v>0</v>
      </c>
      <c r="CE22" s="170"/>
      <c r="CF22" s="171"/>
      <c r="CG22" s="171"/>
      <c r="CH22" s="166"/>
      <c r="CI22" s="171"/>
      <c r="CJ22" s="171"/>
      <c r="CK22" s="171"/>
      <c r="CL22" s="166"/>
      <c r="CM22" s="171"/>
      <c r="CN22" s="171"/>
      <c r="CO22" s="171"/>
      <c r="CP22" s="166"/>
      <c r="CQ22" s="171"/>
      <c r="CR22" s="171"/>
      <c r="CS22" s="171"/>
      <c r="CT22" s="166"/>
      <c r="CU22" s="171"/>
      <c r="CV22" s="171"/>
      <c r="CW22" s="171"/>
      <c r="CX22" s="166"/>
      <c r="CY22" s="171"/>
      <c r="CZ22" s="171"/>
      <c r="DA22" s="171"/>
      <c r="DB22" s="172"/>
      <c r="DC22" s="173"/>
      <c r="DD22" s="174">
        <f>SUM(BA22,BF22,BK22,BP22,BU22,BZ22)</f>
        <v>0</v>
      </c>
      <c r="DE22" s="175">
        <f>SUM(BB22,BG22,BL22,BQ22,BV22,CA22)</f>
        <v>0</v>
      </c>
      <c r="DF22" s="175">
        <f>SUM(BC22,BH22,BM22,BR22,BW22,CB22)</f>
        <v>0</v>
      </c>
      <c r="DG22" s="162">
        <f>SUM(BD22,BI22,BN22,BS22,BX22,CC22)</f>
        <v>0</v>
      </c>
      <c r="DH22" s="176">
        <f>BE22+BJ22+BT22+BO22+BY22+CD22</f>
        <v>0</v>
      </c>
      <c r="DI22" s="163">
        <f>AZ22-DH22</f>
        <v>0</v>
      </c>
      <c r="DJ22" s="177">
        <f>RANK(DI22,$DI$4:$DI$23,0)</f>
        <v>3</v>
      </c>
      <c r="DK22" s="178">
        <f>P22</f>
        <v>0</v>
      </c>
      <c r="DL22" s="163">
        <f>DI22*10^3+DK22</f>
        <v>0</v>
      </c>
      <c r="DM22" s="163">
        <f>RANK(DL22,$DL$4:$DL$23,0)</f>
        <v>3</v>
      </c>
      <c r="DN22" s="163">
        <f>AJ22</f>
        <v>0</v>
      </c>
      <c r="DO22" s="163">
        <f>(DI22*10^3+DK22)*10^3+DN22</f>
        <v>0</v>
      </c>
      <c r="DP22" s="163">
        <f>RANK(DO22,$DO$4:$DO$23,0)</f>
        <v>3</v>
      </c>
      <c r="DQ22" s="179">
        <f>U22</f>
        <v>0</v>
      </c>
      <c r="DR22" s="179">
        <f>((DI22*10^3+DK22)*10^3+DN22)*10^3+DQ22</f>
        <v>0</v>
      </c>
      <c r="DS22" s="179">
        <f>RANK(DR22,$DR$4:$DR$23,0)</f>
        <v>3</v>
      </c>
      <c r="DT22" s="179">
        <f>AO22</f>
        <v>0</v>
      </c>
      <c r="DU22" s="179">
        <f>(((DI22*10^3+DK22)*10^3+DN22)*10^3+DQ22)*10^3+DT22</f>
        <v>0</v>
      </c>
      <c r="DV22" s="187">
        <f>IF(F22&gt;0,RANK(DU22,$DU$4:$DU$23,0),20)</f>
        <v>20</v>
      </c>
      <c r="DW22" s="179">
        <f>IF(DV22&lt;&gt;20,RANK(DV22,$DV$4:$DV$23,1)+COUNTIF(DV$4:DV22,DV22)-1,20)</f>
        <v>20</v>
      </c>
      <c r="DX22" s="180">
        <f>DI22/$DX$3</f>
        <v>0</v>
      </c>
      <c r="DY22" t="s" s="181">
        <f>IF(COUNTIF(CE22:DB22,"x")&gt;0,"Dis",IF(COUNTIF(DC22,"x")&gt;0,"Abbruch","-"))</f>
        <v>26</v>
      </c>
      <c r="DZ22" s="152"/>
    </row>
    <row r="23" ht="16.5" customHeight="1">
      <c r="A23" s="111"/>
      <c r="B23" s="111"/>
      <c r="C23" s="317"/>
      <c r="D23" s="158">
        <f>'classi'!B215</f>
        <v>0</v>
      </c>
      <c r="E23" s="190"/>
      <c r="F23" s="160">
        <f>'classi'!C215</f>
        <v>0</v>
      </c>
      <c r="G23" s="160">
        <f>'classi'!D215</f>
        <v>0</v>
      </c>
      <c r="H23" s="186">
        <f>'classi'!G215</f>
        <v>0</v>
      </c>
      <c r="I23" s="193"/>
      <c r="J23" s="190"/>
      <c r="K23" s="190"/>
      <c r="L23" s="194">
        <v>0</v>
      </c>
      <c r="M23" s="194">
        <v>0</v>
      </c>
      <c r="N23" s="194"/>
      <c r="O23" s="195"/>
      <c r="P23" s="196">
        <f>AVERAGE(L23:O23)</f>
        <v>0</v>
      </c>
      <c r="Q23" s="194">
        <v>0</v>
      </c>
      <c r="R23" s="194">
        <v>0</v>
      </c>
      <c r="S23" s="194"/>
      <c r="T23" s="195"/>
      <c r="U23" s="196">
        <f>AVERAGE(Q23:T23)</f>
        <v>0</v>
      </c>
      <c r="V23" s="194">
        <v>0</v>
      </c>
      <c r="W23" s="194">
        <v>0</v>
      </c>
      <c r="X23" s="194"/>
      <c r="Y23" s="195"/>
      <c r="Z23" s="196">
        <f>AVERAGE(V23:Y23)</f>
        <v>0</v>
      </c>
      <c r="AA23" s="194">
        <v>0</v>
      </c>
      <c r="AB23" s="194">
        <v>0</v>
      </c>
      <c r="AC23" s="194"/>
      <c r="AD23" s="195"/>
      <c r="AE23" s="196">
        <f>AVERAGE(AA23:AD23)</f>
        <v>0</v>
      </c>
      <c r="AF23" s="194">
        <v>0</v>
      </c>
      <c r="AG23" s="194">
        <v>0</v>
      </c>
      <c r="AH23" s="194"/>
      <c r="AI23" s="195"/>
      <c r="AJ23" s="196">
        <f>AVERAGE(AF23:AI23)</f>
        <v>0</v>
      </c>
      <c r="AK23" s="194">
        <v>0</v>
      </c>
      <c r="AL23" s="194">
        <v>0</v>
      </c>
      <c r="AM23" s="194"/>
      <c r="AN23" s="195"/>
      <c r="AO23" s="196">
        <f>AVERAGE(AK23:AN23)</f>
        <v>0</v>
      </c>
      <c r="AP23" s="194">
        <v>0</v>
      </c>
      <c r="AQ23" s="194">
        <v>0</v>
      </c>
      <c r="AR23" s="194"/>
      <c r="AS23" s="195"/>
      <c r="AT23" s="196">
        <f>AVERAGE(AP23:AS23)</f>
        <v>0</v>
      </c>
      <c r="AU23" s="194">
        <v>0</v>
      </c>
      <c r="AV23" s="194">
        <v>0</v>
      </c>
      <c r="AW23" s="194"/>
      <c r="AX23" s="195"/>
      <c r="AY23" s="196">
        <f>AVERAGE(AU23:AX23)</f>
        <v>0</v>
      </c>
      <c r="AZ23" s="197">
        <f>P23+U23+Z23+AE23+AJ23+AO23+AT23+AY23</f>
        <v>0</v>
      </c>
      <c r="BA23" s="198">
        <v>0</v>
      </c>
      <c r="BB23" s="198">
        <v>0</v>
      </c>
      <c r="BC23" s="198"/>
      <c r="BD23" s="199"/>
      <c r="BE23" s="196">
        <f>AVERAGE(BA23:BD23)</f>
        <v>0</v>
      </c>
      <c r="BF23" s="198">
        <v>0</v>
      </c>
      <c r="BG23" s="198">
        <v>0</v>
      </c>
      <c r="BH23" s="198"/>
      <c r="BI23" s="199"/>
      <c r="BJ23" s="196">
        <f>AVERAGE(BF23:BI23)</f>
        <v>0</v>
      </c>
      <c r="BK23" s="198">
        <v>0</v>
      </c>
      <c r="BL23" s="198">
        <v>0</v>
      </c>
      <c r="BM23" s="198"/>
      <c r="BN23" s="199"/>
      <c r="BO23" s="196">
        <f>AVERAGE(BK23:BN23)</f>
        <v>0</v>
      </c>
      <c r="BP23" s="198">
        <v>0</v>
      </c>
      <c r="BQ23" s="198">
        <v>0</v>
      </c>
      <c r="BR23" s="198"/>
      <c r="BS23" s="199"/>
      <c r="BT23" s="196">
        <f>AVERAGE(BP23:BS23)</f>
        <v>0</v>
      </c>
      <c r="BU23" s="200">
        <v>0</v>
      </c>
      <c r="BV23" s="200">
        <v>0</v>
      </c>
      <c r="BW23" s="200"/>
      <c r="BX23" s="199"/>
      <c r="BY23" s="196">
        <f>AVERAGE(BU23:BX23)</f>
        <v>0</v>
      </c>
      <c r="BZ23" s="200">
        <v>0</v>
      </c>
      <c r="CA23" s="200">
        <v>0</v>
      </c>
      <c r="CB23" s="200"/>
      <c r="CC23" s="201"/>
      <c r="CD23" s="202">
        <f>AVERAGE(BZ23:CC23)</f>
        <v>0</v>
      </c>
      <c r="CE23" s="203"/>
      <c r="CF23" s="204"/>
      <c r="CG23" s="204"/>
      <c r="CH23" s="199"/>
      <c r="CI23" s="204"/>
      <c r="CJ23" s="204"/>
      <c r="CK23" s="204"/>
      <c r="CL23" s="199"/>
      <c r="CM23" s="204"/>
      <c r="CN23" s="204"/>
      <c r="CO23" s="204"/>
      <c r="CP23" s="199"/>
      <c r="CQ23" s="204"/>
      <c r="CR23" s="204"/>
      <c r="CS23" s="204"/>
      <c r="CT23" s="199"/>
      <c r="CU23" s="204"/>
      <c r="CV23" s="204"/>
      <c r="CW23" s="204"/>
      <c r="CX23" s="199"/>
      <c r="CY23" s="204"/>
      <c r="CZ23" s="204"/>
      <c r="DA23" s="204"/>
      <c r="DB23" s="205"/>
      <c r="DC23" s="206"/>
      <c r="DD23" s="207">
        <f>SUM(BA23,BF23,BK23,BP23,BU23,BZ23)</f>
        <v>0</v>
      </c>
      <c r="DE23" s="208">
        <f>SUM(BB23,BG23,BL23,BQ23,BV23,CA23)</f>
        <v>0</v>
      </c>
      <c r="DF23" s="208">
        <f>SUM(BC23,BH23,BM23,BR23,BW23,CB23)</f>
        <v>0</v>
      </c>
      <c r="DG23" s="195">
        <f>SUM(BD23,BI23,BN23,BS23,BX23,CC23)</f>
        <v>0</v>
      </c>
      <c r="DH23" s="209">
        <f>BE23+BJ23+BT23+BO23+BY23+CD23</f>
        <v>0</v>
      </c>
      <c r="DI23" s="196">
        <f>AZ23-DH23</f>
        <v>0</v>
      </c>
      <c r="DJ23" s="210">
        <f>RANK(DI23,$DI$4:$DI$23,0)</f>
        <v>3</v>
      </c>
      <c r="DK23" s="211">
        <f>P23</f>
        <v>0</v>
      </c>
      <c r="DL23" s="196">
        <f>DI23*10^3+DK23</f>
        <v>0</v>
      </c>
      <c r="DM23" s="196">
        <f>RANK(DL23,$DL$4:$DL$23,0)</f>
        <v>3</v>
      </c>
      <c r="DN23" s="196">
        <f>AJ23</f>
        <v>0</v>
      </c>
      <c r="DO23" s="196">
        <f>(DI23*10^3+DK23)*10^3+DN23</f>
        <v>0</v>
      </c>
      <c r="DP23" s="196">
        <f>RANK(DO23,$DO$4:$DO$23,0)</f>
        <v>3</v>
      </c>
      <c r="DQ23" s="212">
        <f>U23</f>
        <v>0</v>
      </c>
      <c r="DR23" s="212">
        <f>((DI23*10^3+DK23)*10^3+DN23)*10^3+DQ23</f>
        <v>0</v>
      </c>
      <c r="DS23" s="213">
        <f>RANK(DR23,$DR$4:$DR$23,0)</f>
        <v>3</v>
      </c>
      <c r="DT23" s="212">
        <f>AO23</f>
        <v>0</v>
      </c>
      <c r="DU23" s="212">
        <f>(((DI23*10^3+DK23)*10^3+DN23)*10^3+DQ23)*10^3+DT23</f>
        <v>0</v>
      </c>
      <c r="DV23" s="213">
        <f>IF(F23&gt;0,RANK(DU23,$DU$4:$DU$23,0),20)</f>
        <v>20</v>
      </c>
      <c r="DW23" s="212">
        <f>IF(DV23&lt;&gt;20,RANK(DV23,$DV$4:$DV$23,1)+COUNTIF(DV$4:DV23,DV23)-1,20)</f>
        <v>20</v>
      </c>
      <c r="DX23" s="214">
        <f>DI23/$DX$3</f>
        <v>0</v>
      </c>
      <c r="DY23" t="s" s="215">
        <f>IF(COUNTIF(CE23:DB23,"x")&gt;0,"Dis",IF(COUNTIF(DC23,"x")&gt;0,"Abbruch","-"))</f>
        <v>26</v>
      </c>
      <c r="DZ23" s="152"/>
    </row>
    <row r="24" ht="16.5" customHeight="1">
      <c r="A24" s="111"/>
      <c r="B24" s="111"/>
      <c r="C24" s="111"/>
      <c r="D24" s="300"/>
      <c r="E24" s="216"/>
      <c r="F24" s="300"/>
      <c r="G24" s="300"/>
      <c r="H24" s="300"/>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216"/>
      <c r="BI24" s="216"/>
      <c r="BJ24" s="217"/>
      <c r="BK24" s="217"/>
      <c r="BL24" s="217"/>
      <c r="BM24" s="217"/>
      <c r="BN24" s="217"/>
      <c r="BO24" s="217"/>
      <c r="BP24" s="217"/>
      <c r="BQ24" s="217"/>
      <c r="BR24" s="217"/>
      <c r="BS24" s="217"/>
      <c r="BT24" s="217"/>
      <c r="BU24" s="217"/>
      <c r="BV24" s="217"/>
      <c r="BW24" s="217"/>
      <c r="BX24" s="217"/>
      <c r="BY24" s="217"/>
      <c r="BZ24" s="217"/>
      <c r="CA24" s="217"/>
      <c r="CB24" s="217"/>
      <c r="CC24" s="217"/>
      <c r="CD24" s="217"/>
      <c r="CE24" s="217"/>
      <c r="CF24" s="217"/>
      <c r="CG24" s="217"/>
      <c r="CH24" s="217"/>
      <c r="CI24" s="217"/>
      <c r="CJ24" s="217"/>
      <c r="CK24" s="217"/>
      <c r="CL24" s="217"/>
      <c r="CM24" s="217"/>
      <c r="CN24" s="217"/>
      <c r="CO24" s="217"/>
      <c r="CP24" s="217"/>
      <c r="CQ24" s="217"/>
      <c r="CR24" s="217"/>
      <c r="CS24" s="217"/>
      <c r="CT24" s="217"/>
      <c r="CU24" s="217"/>
      <c r="CV24" s="217"/>
      <c r="CW24" s="217"/>
      <c r="CX24" s="217"/>
      <c r="CY24" s="217"/>
      <c r="CZ24" s="217"/>
      <c r="DA24" s="217"/>
      <c r="DB24" s="217"/>
      <c r="DC24" s="217"/>
      <c r="DD24" s="217"/>
      <c r="DE24" s="217"/>
      <c r="DF24" s="217"/>
      <c r="DG24" s="217"/>
      <c r="DH24" s="217"/>
      <c r="DI24" s="217"/>
      <c r="DJ24" s="217"/>
      <c r="DK24" s="218"/>
      <c r="DL24" s="218"/>
      <c r="DM24" s="218"/>
      <c r="DN24" s="218"/>
      <c r="DO24" s="218"/>
      <c r="DP24" s="218"/>
      <c r="DQ24" s="218"/>
      <c r="DR24" s="219">
        <f>((DI24*10^3+DK24)*10^3+DN24)*10^3+DQ24</f>
        <v>0</v>
      </c>
      <c r="DS24" s="220"/>
      <c r="DT24" s="218"/>
      <c r="DU24" s="218"/>
      <c r="DV24" s="218"/>
      <c r="DW24" s="218"/>
      <c r="DX24" s="218"/>
      <c r="DY24" s="218"/>
      <c r="DZ24" s="121"/>
    </row>
    <row r="25" ht="16" customHeight="1">
      <c r="A25" s="111"/>
      <c r="B25" s="111"/>
      <c r="C25" s="11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221"/>
      <c r="BK25" s="221"/>
      <c r="BL25" s="221"/>
      <c r="BM25" s="221"/>
      <c r="BN25" s="221"/>
      <c r="BO25" s="221"/>
      <c r="BP25" s="221"/>
      <c r="BQ25" s="221"/>
      <c r="BR25" s="221"/>
      <c r="BS25" s="221"/>
      <c r="BT25" s="221"/>
      <c r="BU25" s="221"/>
      <c r="BV25" s="221"/>
      <c r="BW25" s="221"/>
      <c r="BX25" s="221"/>
      <c r="BY25" s="221"/>
      <c r="BZ25" s="221"/>
      <c r="CA25" s="221"/>
      <c r="CB25" s="221"/>
      <c r="CC25" s="221"/>
      <c r="CD25" s="221"/>
      <c r="CE25" s="221"/>
      <c r="CF25" s="221"/>
      <c r="CG25" s="221"/>
      <c r="CH25" s="221"/>
      <c r="CI25" s="221"/>
      <c r="CJ25" s="221"/>
      <c r="CK25" s="221"/>
      <c r="CL25" s="221"/>
      <c r="CM25" s="221"/>
      <c r="CN25" s="221"/>
      <c r="CO25" s="221"/>
      <c r="CP25" s="221"/>
      <c r="CQ25" s="221"/>
      <c r="CR25" s="221"/>
      <c r="CS25" s="221"/>
      <c r="CT25" s="221"/>
      <c r="CU25" s="221"/>
      <c r="CV25" s="221"/>
      <c r="CW25" s="221"/>
      <c r="CX25" s="221"/>
      <c r="CY25" s="221"/>
      <c r="CZ25" s="221"/>
      <c r="DA25" s="221"/>
      <c r="DB25" s="221"/>
      <c r="DC25" s="221"/>
      <c r="DD25" s="221"/>
      <c r="DE25" s="221"/>
      <c r="DF25" s="221"/>
      <c r="DG25" s="221"/>
      <c r="DH25" s="221"/>
      <c r="DI25" s="221"/>
      <c r="DJ25" s="221"/>
      <c r="DK25" s="222"/>
      <c r="DL25" s="222"/>
      <c r="DM25" s="222"/>
      <c r="DN25" s="222"/>
      <c r="DO25" s="222"/>
      <c r="DP25" s="222"/>
      <c r="DQ25" s="121"/>
      <c r="DR25" s="121"/>
      <c r="DS25" s="121"/>
      <c r="DT25" s="121"/>
      <c r="DU25" s="121"/>
      <c r="DV25" s="121"/>
      <c r="DW25" s="121"/>
      <c r="DX25" s="223"/>
      <c r="DY25" s="223"/>
      <c r="DZ25" s="121"/>
    </row>
    <row r="26" ht="16.5" customHeight="1">
      <c r="A26" s="111"/>
      <c r="B26" s="111"/>
      <c r="C26" s="111"/>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221"/>
      <c r="BK26" s="221"/>
      <c r="BL26" s="221"/>
      <c r="BM26" s="221"/>
      <c r="BN26" s="221"/>
      <c r="BO26" s="221"/>
      <c r="BP26" s="221"/>
      <c r="BQ26" s="221"/>
      <c r="BR26" s="221"/>
      <c r="BS26" s="221"/>
      <c r="BT26" s="221"/>
      <c r="BU26" s="221"/>
      <c r="BV26" s="221"/>
      <c r="BW26" s="221"/>
      <c r="BX26" s="221"/>
      <c r="BY26" s="221"/>
      <c r="BZ26" s="221"/>
      <c r="CA26" s="221"/>
      <c r="CB26" s="221"/>
      <c r="CC26" s="221"/>
      <c r="CD26" s="221"/>
      <c r="CE26" s="221"/>
      <c r="CF26" s="221"/>
      <c r="CG26" s="221"/>
      <c r="CH26" s="221"/>
      <c r="CI26" s="221"/>
      <c r="CJ26" s="221"/>
      <c r="CK26" s="221"/>
      <c r="CL26" s="221"/>
      <c r="CM26" s="221"/>
      <c r="CN26" s="221"/>
      <c r="CO26" s="221"/>
      <c r="CP26" s="221"/>
      <c r="CQ26" s="221"/>
      <c r="CR26" s="221"/>
      <c r="CS26" s="221"/>
      <c r="CT26" s="221"/>
      <c r="CU26" s="221"/>
      <c r="CV26" s="221"/>
      <c r="CW26" s="221"/>
      <c r="CX26" s="221"/>
      <c r="CY26" s="221"/>
      <c r="CZ26" s="221"/>
      <c r="DA26" s="221"/>
      <c r="DB26" s="221"/>
      <c r="DC26" s="221"/>
      <c r="DD26" s="221"/>
      <c r="DE26" s="221"/>
      <c r="DF26" s="221"/>
      <c r="DG26" s="221"/>
      <c r="DH26" s="221"/>
      <c r="DI26" s="221"/>
      <c r="DJ26" s="221"/>
      <c r="DK26" s="222"/>
      <c r="DL26" s="222"/>
      <c r="DM26" s="222"/>
      <c r="DN26" s="222"/>
      <c r="DO26" s="222"/>
      <c r="DP26" s="222"/>
      <c r="DQ26" s="121"/>
      <c r="DR26" s="121"/>
      <c r="DS26" s="121"/>
      <c r="DT26" s="121"/>
      <c r="DU26" s="121"/>
      <c r="DV26" s="121"/>
      <c r="DW26" s="121"/>
      <c r="DX26" s="121"/>
      <c r="DY26" s="121"/>
      <c r="DZ26" s="121"/>
    </row>
    <row r="27" ht="17" customHeight="1">
      <c r="A27" s="111"/>
      <c r="B27" s="111"/>
      <c r="C27" s="317"/>
      <c r="D27" t="s" s="224">
        <f>D2</f>
        <v>203</v>
      </c>
      <c r="E27" s="225"/>
      <c r="F27" s="226"/>
      <c r="G27" s="227"/>
      <c r="H27" t="s" s="228">
        <f>D1</f>
        <v>105</v>
      </c>
      <c r="I27" s="229"/>
      <c r="J27" s="230"/>
      <c r="K27" s="231"/>
      <c r="L27" t="s" s="229">
        <v>106</v>
      </c>
      <c r="M27" s="232"/>
      <c r="N27" s="232"/>
      <c r="O27" s="233"/>
      <c r="P27" t="s" s="229">
        <v>107</v>
      </c>
      <c r="Q27" s="232"/>
      <c r="R27" s="232"/>
      <c r="S27" s="232"/>
      <c r="T27" s="233"/>
      <c r="U27" t="s" s="229">
        <v>108</v>
      </c>
      <c r="V27" s="232"/>
      <c r="W27" s="232"/>
      <c r="X27" s="232"/>
      <c r="Y27" s="232"/>
      <c r="Z27" s="232"/>
      <c r="AA27" s="233"/>
      <c r="AB27" s="234"/>
      <c r="AC27" s="232"/>
      <c r="AD27" s="232"/>
      <c r="AE27" s="128"/>
      <c r="AF27" s="129"/>
      <c r="AG27" s="152"/>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1"/>
      <c r="CF27" s="221"/>
      <c r="CG27" s="221"/>
      <c r="CH27" s="221"/>
      <c r="CI27" s="221"/>
      <c r="CJ27" s="221"/>
      <c r="CK27" s="221"/>
      <c r="CL27" s="221"/>
      <c r="CM27" s="221"/>
      <c r="CN27" s="221"/>
      <c r="CO27" s="221"/>
      <c r="CP27" s="221"/>
      <c r="CQ27" s="221"/>
      <c r="CR27" s="221"/>
      <c r="CS27" s="221"/>
      <c r="CT27" s="221"/>
      <c r="CU27" s="221"/>
      <c r="CV27" s="221"/>
      <c r="CW27" s="221"/>
      <c r="CX27" s="221"/>
      <c r="CY27" s="221"/>
      <c r="CZ27" s="221"/>
      <c r="DA27" s="221"/>
      <c r="DB27" s="221"/>
      <c r="DC27" s="221"/>
      <c r="DD27" s="221"/>
      <c r="DE27" s="221"/>
      <c r="DF27" s="221"/>
      <c r="DG27" s="221"/>
      <c r="DH27" s="221"/>
      <c r="DI27" s="221"/>
      <c r="DJ27" s="221"/>
      <c r="DK27" s="121"/>
      <c r="DL27" s="121"/>
      <c r="DM27" s="121"/>
      <c r="DN27" s="121"/>
      <c r="DO27" s="121"/>
      <c r="DP27" s="121"/>
      <c r="DQ27" s="121"/>
      <c r="DR27" s="121"/>
      <c r="DS27" s="121"/>
      <c r="DT27" s="121"/>
      <c r="DU27" s="121"/>
      <c r="DV27" s="121"/>
      <c r="DW27" s="121"/>
      <c r="DX27" s="121"/>
      <c r="DY27" s="121"/>
      <c r="DZ27" s="121"/>
    </row>
    <row r="28" ht="17" customHeight="1">
      <c r="A28" s="111"/>
      <c r="B28" s="111"/>
      <c r="C28" s="317"/>
      <c r="D28" t="s" s="132">
        <v>136</v>
      </c>
      <c r="E28" s="133"/>
      <c r="F28" t="s" s="134">
        <v>9</v>
      </c>
      <c r="G28" t="s" s="134">
        <v>10</v>
      </c>
      <c r="H28" t="s" s="134">
        <v>71</v>
      </c>
      <c r="I28" s="235"/>
      <c r="J28" s="235"/>
      <c r="K28" s="236"/>
      <c r="L28" t="s" s="237">
        <v>109</v>
      </c>
      <c r="M28" t="s" s="238">
        <v>110</v>
      </c>
      <c r="N28" t="s" s="238">
        <v>111</v>
      </c>
      <c r="O28" t="s" s="239">
        <v>112</v>
      </c>
      <c r="P28" t="s" s="237">
        <v>113</v>
      </c>
      <c r="Q28" t="s" s="238">
        <v>114</v>
      </c>
      <c r="R28" t="s" s="238">
        <v>115</v>
      </c>
      <c r="S28" t="s" s="238">
        <v>116</v>
      </c>
      <c r="T28" t="s" s="240">
        <v>149</v>
      </c>
      <c r="U28" t="s" s="237">
        <v>118</v>
      </c>
      <c r="V28" t="s" s="238">
        <v>119</v>
      </c>
      <c r="W28" t="s" s="238">
        <v>120</v>
      </c>
      <c r="X28" t="s" s="238">
        <v>121</v>
      </c>
      <c r="Y28" t="s" s="238">
        <v>150</v>
      </c>
      <c r="Z28" t="s" s="238">
        <v>151</v>
      </c>
      <c r="AA28" t="s" s="239">
        <v>152</v>
      </c>
      <c r="AB28" t="s" s="237">
        <v>153</v>
      </c>
      <c r="AC28" t="s" s="241">
        <v>133</v>
      </c>
      <c r="AD28" t="s" s="241">
        <v>8</v>
      </c>
      <c r="AE28" s="242"/>
      <c r="AF28" s="243"/>
      <c r="AG28" s="152"/>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221"/>
      <c r="BK28" s="221"/>
      <c r="BL28" s="221"/>
      <c r="BM28" s="221"/>
      <c r="BN28" s="221"/>
      <c r="BO28" s="221"/>
      <c r="BP28" s="221"/>
      <c r="BQ28" s="221"/>
      <c r="BR28" s="221"/>
      <c r="BS28" s="221"/>
      <c r="BT28" s="221"/>
      <c r="BU28" s="221"/>
      <c r="BV28" s="221"/>
      <c r="BW28" s="221"/>
      <c r="BX28" s="221"/>
      <c r="BY28" s="221"/>
      <c r="BZ28" s="221"/>
      <c r="CA28" s="221"/>
      <c r="CB28" s="221"/>
      <c r="CC28" s="221"/>
      <c r="CD28" s="221"/>
      <c r="CE28" s="221"/>
      <c r="CF28" s="221"/>
      <c r="CG28" s="221"/>
      <c r="CH28" s="221"/>
      <c r="CI28" s="221"/>
      <c r="CJ28" s="221"/>
      <c r="CK28" s="221"/>
      <c r="CL28" s="221"/>
      <c r="CM28" s="221"/>
      <c r="CN28" s="221"/>
      <c r="CO28" s="221"/>
      <c r="CP28" s="221"/>
      <c r="CQ28" s="221"/>
      <c r="CR28" s="221"/>
      <c r="CS28" s="221"/>
      <c r="CT28" s="221"/>
      <c r="CU28" s="221"/>
      <c r="CV28" s="221"/>
      <c r="CW28" s="221"/>
      <c r="CX28" s="221"/>
      <c r="CY28" s="221"/>
      <c r="CZ28" s="221"/>
      <c r="DA28" s="221"/>
      <c r="DB28" s="221"/>
      <c r="DC28" s="221"/>
      <c r="DD28" s="221"/>
      <c r="DE28" s="221"/>
      <c r="DF28" s="221"/>
      <c r="DG28" s="221"/>
      <c r="DH28" s="221"/>
      <c r="DI28" s="221"/>
      <c r="DJ28" s="221"/>
      <c r="DK28" s="121"/>
      <c r="DL28" s="121"/>
      <c r="DM28" s="121"/>
      <c r="DN28" s="121"/>
      <c r="DO28" s="121"/>
      <c r="DP28" s="121"/>
      <c r="DQ28" s="121"/>
      <c r="DR28" s="121"/>
      <c r="DS28" s="121"/>
      <c r="DT28" s="121"/>
      <c r="DU28" s="121"/>
      <c r="DV28" s="121"/>
      <c r="DW28" s="121"/>
      <c r="DX28" s="121"/>
      <c r="DY28" s="121"/>
      <c r="DZ28" s="121"/>
    </row>
    <row r="29" ht="17" customHeight="1">
      <c r="A29" s="111"/>
      <c r="B29" s="111"/>
      <c r="C29" s="323">
        <v>1</v>
      </c>
      <c r="D29" s="260">
        <f>IF(AA29="-",INDEX(DV$1:DV$23,MATCH(C29,$DW$1:$DW$23,0)),AA29)</f>
        <v>1</v>
      </c>
      <c r="E29" s="261"/>
      <c r="F29" t="s" s="183">
        <f>INDEX(F$1:F$23,MATCH(C29,$DW$1:$DW$23,0))</f>
        <v>207</v>
      </c>
      <c r="G29" t="s" s="183">
        <f>INDEX(G$1:G$23,MATCH(C29,$DW$1:$DW$23,0))</f>
        <v>208</v>
      </c>
      <c r="H29" t="s" s="183">
        <f>INDEX(H$1:H$23,MATCH(C29,$DW$1:$DW$23,0))</f>
        <v>209</v>
      </c>
      <c r="I29" s="261"/>
      <c r="J29" s="261"/>
      <c r="K29" s="262"/>
      <c r="L29" s="263">
        <f>INDEX(P$1:P$23,MATCH(C29,$DW$1:$DW$23,0))</f>
        <v>21.66666666666667</v>
      </c>
      <c r="M29" s="264">
        <f>INDEX(U$1:U$23,MATCH(C29,$DW$1:$DW$23,0))</f>
        <v>17.33333333333333</v>
      </c>
      <c r="N29" s="264">
        <f>INDEX(Z$1:Z$23,MATCH(C29,$DW$1:$DW$23,0))</f>
        <v>19.66666666666667</v>
      </c>
      <c r="O29" s="265">
        <f>INDEX(AE$1:AE$23,MATCH(C29,$DW$1:$DW$23,0))</f>
        <v>21.33333333333333</v>
      </c>
      <c r="P29" s="263">
        <f>INDEX(AJ$1:AJ$23,MATCH(C29,$DW$1:$DW$23,0))</f>
        <v>21.33333333333333</v>
      </c>
      <c r="Q29" s="264">
        <f>INDEX(AO$1:AO$23,MATCH(C29,$DW$1:$DW$23,0))</f>
        <v>21.33333333333333</v>
      </c>
      <c r="R29" s="264">
        <f>INDEX(AT$1:AT$23,MATCH(C29,$DW$1:$DW$23,0))</f>
        <v>22.33333333333333</v>
      </c>
      <c r="S29" s="265">
        <f>INDEX(AY$1:AY$23,MATCH(C29,$DW$1:$DW$23,0))</f>
        <v>21.33333333333333</v>
      </c>
      <c r="T29" s="266">
        <f>INDEX(AZ$1:AZ$23,MATCH(C29,$DW$1:$DW$23,0))</f>
        <v>166.3333333333333</v>
      </c>
      <c r="U29" s="263">
        <f>INDEX(BE$1:BE$23,MATCH(C29,$DW$1:$DW$23,0))</f>
        <v>0</v>
      </c>
      <c r="V29" s="264">
        <f>INDEX(BJ$1:BJ$23,MATCH(C29,$DW$1:$DW$23,0))</f>
        <v>0</v>
      </c>
      <c r="W29" s="264">
        <f>INDEX(BO$1:BO$23,MATCH(C29,$DW$1:$DW$23,0))</f>
        <v>0</v>
      </c>
      <c r="X29" s="264">
        <f>INDEX(BT$1:BT$23,MATCH(C29,$DW$1:$DW$23,0))</f>
        <v>0</v>
      </c>
      <c r="Y29" s="264">
        <f>INDEX(BY$1:BY$23,MATCH(C29,$DW$1:$DW$23,0))</f>
        <v>0</v>
      </c>
      <c r="Z29" s="265">
        <f>INDEX(CD$1:CD$23,MATCH(C29,$DW$1:$DW$23,0))</f>
        <v>0</v>
      </c>
      <c r="AA29" t="s" s="267">
        <f>INDEX(DY$1:DY$23,MATCH(C29,$DW$1:$DW$23,0))</f>
        <v>157</v>
      </c>
      <c r="AB29" s="263">
        <f>INDEX(DH$1:DH$23,MATCH(C29,$DW$1:$DW$23,0))</f>
        <v>0</v>
      </c>
      <c r="AC29" s="268">
        <f>INDEX(DI$1:DI$23,MATCH(C29,$DW$1:$DW$23,0))</f>
        <v>166.3333333333333</v>
      </c>
      <c r="AD29" s="269">
        <f>INDEX(D$1:D$23,MATCH(C29,$DW$1:$DW$23,0))</f>
        <v>24</v>
      </c>
      <c r="AE29" s="270">
        <f>INDEX(DX$1:DX$23,MATCH(C29,$DW$1:$DW$23,0))</f>
        <v>1</v>
      </c>
      <c r="AF29" t="s" s="257">
        <f>IF(AC29&gt;=150,"Point","-")</f>
        <v>133</v>
      </c>
      <c r="AG29" s="258"/>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221"/>
      <c r="BK29" s="221"/>
      <c r="BL29" s="221"/>
      <c r="BM29" s="221"/>
      <c r="BN29" s="221"/>
      <c r="BO29" s="221"/>
      <c r="BP29" s="221"/>
      <c r="BQ29" s="221"/>
      <c r="BR29" s="221"/>
      <c r="BS29" s="221"/>
      <c r="BT29" s="221"/>
      <c r="BU29" s="221"/>
      <c r="BV29" s="221"/>
      <c r="BW29" s="221"/>
      <c r="BX29" s="221"/>
      <c r="BY29" s="221"/>
      <c r="BZ29" s="221"/>
      <c r="CA29" s="221"/>
      <c r="CB29" s="221"/>
      <c r="CC29" s="221"/>
      <c r="CD29" s="221"/>
      <c r="CE29" s="221"/>
      <c r="CF29" s="221"/>
      <c r="CG29" s="221"/>
      <c r="CH29" s="221"/>
      <c r="CI29" s="221"/>
      <c r="CJ29" s="221"/>
      <c r="CK29" s="221"/>
      <c r="CL29" s="221"/>
      <c r="CM29" s="221"/>
      <c r="CN29" s="221"/>
      <c r="CO29" s="221"/>
      <c r="CP29" s="221"/>
      <c r="CQ29" s="221"/>
      <c r="CR29" s="221"/>
      <c r="CS29" s="221"/>
      <c r="CT29" s="221"/>
      <c r="CU29" s="221"/>
      <c r="CV29" s="221"/>
      <c r="CW29" s="221"/>
      <c r="CX29" s="221"/>
      <c r="CY29" s="221"/>
      <c r="CZ29" s="221"/>
      <c r="DA29" s="221"/>
      <c r="DB29" s="221"/>
      <c r="DC29" s="221"/>
      <c r="DD29" s="221"/>
      <c r="DE29" s="221"/>
      <c r="DF29" s="221"/>
      <c r="DG29" s="221"/>
      <c r="DH29" s="221"/>
      <c r="DI29" s="221"/>
      <c r="DJ29" s="221"/>
      <c r="DK29" s="121"/>
      <c r="DL29" s="121"/>
      <c r="DM29" s="121"/>
      <c r="DN29" s="121"/>
      <c r="DO29" s="121"/>
      <c r="DP29" s="121"/>
      <c r="DQ29" s="121"/>
      <c r="DR29" s="121"/>
      <c r="DS29" s="121"/>
      <c r="DT29" s="121"/>
      <c r="DU29" s="121"/>
      <c r="DV29" s="121"/>
      <c r="DW29" s="121"/>
      <c r="DX29" s="121"/>
      <c r="DY29" s="121"/>
      <c r="DZ29" s="121"/>
    </row>
    <row r="30" ht="17" customHeight="1">
      <c r="A30" s="111"/>
      <c r="B30" s="111"/>
      <c r="C30" s="323">
        <v>2</v>
      </c>
      <c r="D30" s="303">
        <f>IF(AA30="-",INDEX(DV$1:DV$23,MATCH(C30,$DW$1:$DW$23,0)),AA30)</f>
        <v>2</v>
      </c>
      <c r="E30" s="182"/>
      <c r="F30" t="s" s="297">
        <f>INDEX(F$1:F$23,MATCH(C30,$DW$1:$DW$23,0))</f>
        <v>204</v>
      </c>
      <c r="G30" t="s" s="297">
        <f>INDEX(G$1:G$23,MATCH(C30,$DW$1:$DW$23,0))</f>
        <v>205</v>
      </c>
      <c r="H30" t="s" s="297">
        <f>INDEX(H$1:H$23,MATCH(C30,$DW$1:$DW$23,0))</f>
        <v>206</v>
      </c>
      <c r="I30" s="182"/>
      <c r="J30" s="182"/>
      <c r="K30" s="308"/>
      <c r="L30" s="178">
        <f>INDEX(P$1:P$23,MATCH(C30,$DW$1:$DW$23,0))</f>
        <v>20</v>
      </c>
      <c r="M30" s="163">
        <f>INDEX(U$1:U$23,MATCH(C30,$DW$1:$DW$23,0))</f>
        <v>18.66666666666667</v>
      </c>
      <c r="N30" s="163">
        <f>INDEX(Z$1:Z$23,MATCH(C30,$DW$1:$DW$23,0))</f>
        <v>18.66666666666667</v>
      </c>
      <c r="O30" s="177">
        <f>INDEX(AE$1:AE$23,MATCH(C30,$DW$1:$DW$23,0))</f>
        <v>17.33333333333333</v>
      </c>
      <c r="P30" s="178">
        <f>INDEX(AJ$1:AJ$23,MATCH(C30,$DW$1:$DW$23,0))</f>
        <v>18.33333333333333</v>
      </c>
      <c r="Q30" s="163">
        <f>INDEX(AO$1:AO$23,MATCH(C30,$DW$1:$DW$23,0))</f>
        <v>18</v>
      </c>
      <c r="R30" s="163">
        <f>INDEX(AT$1:AT$23,MATCH(C30,$DW$1:$DW$23,0))</f>
        <v>19</v>
      </c>
      <c r="S30" s="169">
        <f>INDEX(AY$1:AY$23,MATCH(C30,$DW$1:$DW$23,0))</f>
        <v>18.66666666666667</v>
      </c>
      <c r="T30" s="309">
        <f>INDEX(AZ$1:AZ$23,MATCH(C30,$DW$1:$DW$23,0))</f>
        <v>148.6666666666667</v>
      </c>
      <c r="U30" s="178">
        <f>INDEX(BE$1:BE$23,MATCH(C30,$DW$1:$DW$23,0))</f>
        <v>0</v>
      </c>
      <c r="V30" s="163">
        <f>INDEX(BJ1:BJ46,MATCH(C30,$DW1:$DW46,0))</f>
        <v>0</v>
      </c>
      <c r="W30" s="163">
        <f>INDEX(BO$1:BO$23,MATCH(C30,$DW$1:$DW$23,0))</f>
        <v>0</v>
      </c>
      <c r="X30" s="163">
        <f>INDEX(BT$1:BT$23,MATCH(C30,$DW$1:$DW$23,0))</f>
        <v>0</v>
      </c>
      <c r="Y30" s="163">
        <f>INDEX(BY$1:BY$23,MATCH(C30,$DW$1:$DW$23,0))</f>
        <v>0</v>
      </c>
      <c r="Z30" s="169">
        <f>INDEX(CD$1:CD$23,MATCH(C30,$DW$1:$DW$23,0))</f>
        <v>0</v>
      </c>
      <c r="AA30" t="s" s="310">
        <f>INDEX(DY$1:DY$23,MATCH(C30,$DW$1:$DW$23,0))</f>
        <v>157</v>
      </c>
      <c r="AB30" s="178">
        <f>INDEX(DH$1:DH$23,MATCH(C30,$DW$1:$DW$23,0))</f>
        <v>0</v>
      </c>
      <c r="AC30" s="162">
        <f>INDEX(DI$1:DI$23,MATCH(C30,$DW$1:$DW$23,0))</f>
        <v>148.6666666666667</v>
      </c>
      <c r="AD30" s="179">
        <f>INDEX(D$1:D$23,MATCH(C30,$DW$1:$DW$23,0))</f>
        <v>23</v>
      </c>
      <c r="AE30" s="180">
        <f>INDEX(DX$1:DX$23,MATCH(C30,$DW$1:$DW$23,0))</f>
        <v>0.8937875751503005</v>
      </c>
      <c r="AF30" t="s" s="257">
        <f>IF(AC30&gt;=150,"Point","-")</f>
        <v>26</v>
      </c>
      <c r="AG30" s="31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221"/>
      <c r="BK30" s="221"/>
      <c r="BL30" s="221"/>
      <c r="BM30" s="221"/>
      <c r="BN30" s="221"/>
      <c r="BO30" s="221"/>
      <c r="BP30" s="221"/>
      <c r="BQ30" s="221"/>
      <c r="BR30" s="221"/>
      <c r="BS30" s="221"/>
      <c r="BT30" s="221"/>
      <c r="BU30" s="221"/>
      <c r="BV30" s="221"/>
      <c r="BW30" s="221"/>
      <c r="BX30" s="221"/>
      <c r="BY30" s="221"/>
      <c r="BZ30" s="221"/>
      <c r="CA30" s="221"/>
      <c r="CB30" s="221"/>
      <c r="CC30" s="221"/>
      <c r="CD30" s="221"/>
      <c r="CE30" s="221"/>
      <c r="CF30" s="221"/>
      <c r="CG30" s="221"/>
      <c r="CH30" s="221"/>
      <c r="CI30" s="221"/>
      <c r="CJ30" s="221"/>
      <c r="CK30" s="221"/>
      <c r="CL30" s="221"/>
      <c r="CM30" s="221"/>
      <c r="CN30" s="221"/>
      <c r="CO30" s="221"/>
      <c r="CP30" s="221"/>
      <c r="CQ30" s="221"/>
      <c r="CR30" s="221"/>
      <c r="CS30" s="221"/>
      <c r="CT30" s="221"/>
      <c r="CU30" s="221"/>
      <c r="CV30" s="221"/>
      <c r="CW30" s="221"/>
      <c r="CX30" s="221"/>
      <c r="CY30" s="221"/>
      <c r="CZ30" s="221"/>
      <c r="DA30" s="221"/>
      <c r="DB30" s="221"/>
      <c r="DC30" s="221"/>
      <c r="DD30" s="221"/>
      <c r="DE30" s="221"/>
      <c r="DF30" s="221"/>
      <c r="DG30" s="221"/>
      <c r="DH30" s="221"/>
      <c r="DI30" s="221"/>
      <c r="DJ30" s="221"/>
      <c r="DK30" s="121"/>
      <c r="DL30" s="121"/>
      <c r="DM30" s="121"/>
      <c r="DN30" s="121"/>
      <c r="DO30" s="121"/>
      <c r="DP30" s="121"/>
      <c r="DQ30" s="121"/>
      <c r="DR30" s="121"/>
      <c r="DS30" s="121"/>
      <c r="DT30" s="121"/>
      <c r="DU30" s="121"/>
      <c r="DV30" s="121"/>
      <c r="DW30" s="121"/>
      <c r="DX30" s="121"/>
      <c r="DY30" s="121"/>
      <c r="DZ30" s="121"/>
    </row>
    <row r="31" ht="17" customHeight="1">
      <c r="A31" s="111"/>
      <c r="B31" s="111"/>
      <c r="C31" s="323">
        <v>3</v>
      </c>
      <c r="D31" s="303"/>
      <c r="E31" s="182"/>
      <c r="F31" s="160">
        <f>INDEX(F$1:F$23,MATCH(C31,$DW$1:$DW$23,0))</f>
        <v>0</v>
      </c>
      <c r="G31" s="160">
        <f>INDEX(G$1:G$23,MATCH(C31,$DW$1:$DW$23,0))</f>
        <v>0</v>
      </c>
      <c r="H31" s="160">
        <f>INDEX(H$1:H$23,MATCH(C31,$DW$1:$DW$23,0))</f>
        <v>0</v>
      </c>
      <c r="I31" s="182"/>
      <c r="J31" s="182"/>
      <c r="K31" s="308"/>
      <c r="L31" s="178">
        <f>INDEX(P$1:P$23,MATCH(C31,$DW$1:$DW$23,0))</f>
        <v>0</v>
      </c>
      <c r="M31" s="163">
        <f>INDEX(U$1:U$23,MATCH(C31,$DW$1:$DW$23,0))</f>
        <v>0</v>
      </c>
      <c r="N31" s="163">
        <f>INDEX(Z$1:Z$23,MATCH(C31,$DW$1:$DW$23,0))</f>
        <v>0</v>
      </c>
      <c r="O31" s="177">
        <f>INDEX(AE$1:AE$23,MATCH(C31,$DW$1:$DW$23,0))</f>
        <v>0</v>
      </c>
      <c r="P31" s="178">
        <f>INDEX(AJ$1:AJ$23,MATCH(C31,$DW$1:$DW$23,0))</f>
        <v>0</v>
      </c>
      <c r="Q31" s="163">
        <f>INDEX(AO$1:AO$23,MATCH(C31,$DW$1:$DW$23,0))</f>
        <v>0</v>
      </c>
      <c r="R31" s="163">
        <f>INDEX(AT$1:AT$23,MATCH(C31,$DW$1:$DW$23,0))</f>
        <v>0</v>
      </c>
      <c r="S31" s="169">
        <f>INDEX(AY$1:AY$23,MATCH(C31,$DW$1:$DW$23,0))</f>
        <v>0</v>
      </c>
      <c r="T31" s="309">
        <f>INDEX(AZ$1:AZ$23,MATCH(C31,$DW$1:$DW$23,0))</f>
        <v>0</v>
      </c>
      <c r="U31" s="178">
        <f>INDEX(BE$1:BE$23,MATCH(C31,$DW$1:$DW$23,0))</f>
        <v>0</v>
      </c>
      <c r="V31" s="163">
        <f>INDEX(BJ1:BJ46,MATCH(C31,$DW1:$DW46,0))</f>
        <v>0</v>
      </c>
      <c r="W31" s="163">
        <f>INDEX(BO$1:BO$23,MATCH(C31,$DW$1:$DW$23,0))</f>
        <v>0</v>
      </c>
      <c r="X31" s="163">
        <f>INDEX(BT$1:BT$23,MATCH(C31,$DW$1:$DW$23,0))</f>
        <v>0</v>
      </c>
      <c r="Y31" s="163">
        <f>INDEX(BY$1:BY$23,MATCH(C31,$DW$1:$DW$23,0))</f>
        <v>0</v>
      </c>
      <c r="Z31" s="169">
        <f>INDEX(CD$1:CD$23,MATCH(C31,$DW$1:$DW$23,0))</f>
        <v>0</v>
      </c>
      <c r="AA31" t="s" s="310">
        <f>INDEX(DY$1:DY$23,MATCH(C31,$DW$1:$DW$23,0))</f>
        <v>157</v>
      </c>
      <c r="AB31" s="178">
        <f>INDEX(DH$1:DH$23,MATCH(C31,$DW$1:$DW$23,0))</f>
        <v>0</v>
      </c>
      <c r="AC31" s="162">
        <f>INDEX(DI$1:DI$23,MATCH(C31,$DW$1:$DW$23,0))</f>
        <v>0</v>
      </c>
      <c r="AD31" s="179">
        <f>INDEX(D$1:D$23,MATCH(C31,$DW$1:$DW$23,0))</f>
        <v>0</v>
      </c>
      <c r="AE31" s="180">
        <f>INDEX(DX$1:DX$23,MATCH(C31,$DW$1:$DW$23,0))</f>
        <v>0</v>
      </c>
      <c r="AF31" t="s" s="257">
        <f>IF(AC31&gt;=150,"Point","-")</f>
        <v>26</v>
      </c>
      <c r="AG31" s="31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221"/>
      <c r="BK31" s="221"/>
      <c r="BL31" s="221"/>
      <c r="BM31" s="221"/>
      <c r="BN31" s="221"/>
      <c r="BO31" s="221"/>
      <c r="BP31" s="221"/>
      <c r="BQ31" s="221"/>
      <c r="BR31" s="221"/>
      <c r="BS31" s="221"/>
      <c r="BT31" s="221"/>
      <c r="BU31" s="221"/>
      <c r="BV31" s="221"/>
      <c r="BW31" s="221"/>
      <c r="BX31" s="221"/>
      <c r="BY31" s="221"/>
      <c r="BZ31" s="221"/>
      <c r="CA31" s="221"/>
      <c r="CB31" s="221"/>
      <c r="CC31" s="221"/>
      <c r="CD31" s="221"/>
      <c r="CE31" s="221"/>
      <c r="CF31" s="221"/>
      <c r="CG31" s="221"/>
      <c r="CH31" s="221"/>
      <c r="CI31" s="221"/>
      <c r="CJ31" s="221"/>
      <c r="CK31" s="221"/>
      <c r="CL31" s="221"/>
      <c r="CM31" s="221"/>
      <c r="CN31" s="221"/>
      <c r="CO31" s="221"/>
      <c r="CP31" s="221"/>
      <c r="CQ31" s="221"/>
      <c r="CR31" s="221"/>
      <c r="CS31" s="221"/>
      <c r="CT31" s="221"/>
      <c r="CU31" s="221"/>
      <c r="CV31" s="221"/>
      <c r="CW31" s="221"/>
      <c r="CX31" s="221"/>
      <c r="CY31" s="221"/>
      <c r="CZ31" s="221"/>
      <c r="DA31" s="221"/>
      <c r="DB31" s="221"/>
      <c r="DC31" s="221"/>
      <c r="DD31" s="221"/>
      <c r="DE31" s="221"/>
      <c r="DF31" s="221"/>
      <c r="DG31" s="221"/>
      <c r="DH31" s="221"/>
      <c r="DI31" s="221"/>
      <c r="DJ31" s="221"/>
      <c r="DK31" s="121"/>
      <c r="DL31" s="121"/>
      <c r="DM31" s="121"/>
      <c r="DN31" s="121"/>
      <c r="DO31" s="121"/>
      <c r="DP31" s="121"/>
      <c r="DQ31" s="121"/>
      <c r="DR31" s="121"/>
      <c r="DS31" s="121"/>
      <c r="DT31" s="121"/>
      <c r="DU31" s="121"/>
      <c r="DV31" s="121"/>
      <c r="DW31" s="121"/>
      <c r="DX31" s="121"/>
      <c r="DY31" s="121"/>
      <c r="DZ31" s="121"/>
    </row>
    <row r="32" ht="17" customHeight="1">
      <c r="A32" s="111"/>
      <c r="B32" s="111"/>
      <c r="C32" s="323">
        <v>4</v>
      </c>
      <c r="D32" s="303">
        <f>IF(AA32="-",INDEX(DV$1:DV$23,MATCH(C32,$DW$1:$DW$23,0)),AA32)</f>
      </c>
      <c r="E32" s="182"/>
      <c r="F32" s="297">
        <f>INDEX(F$1:F$23,MATCH(C32,$DW$1:$DW$23,0))</f>
      </c>
      <c r="G32" s="297">
        <f>INDEX(G$1:G$23,MATCH(C32,$DW$1:$DW$23,0))</f>
      </c>
      <c r="H32" s="297">
        <f>INDEX(H$1:H$23,MATCH(C32,$DW$1:$DW$23,0))</f>
      </c>
      <c r="I32" s="182"/>
      <c r="J32" s="182"/>
      <c r="K32" s="308"/>
      <c r="L32" s="178">
        <f>INDEX(P$1:P$23,MATCH(C32,$DW$1:$DW$23,0))</f>
      </c>
      <c r="M32" s="163">
        <f>INDEX(U$1:U$23,MATCH(C32,$DW$1:$DW$23,0))</f>
      </c>
      <c r="N32" s="163">
        <f>INDEX(Z$1:Z$23,MATCH(C32,$DW$1:$DW$23,0))</f>
      </c>
      <c r="O32" s="177">
        <f>INDEX(AE$1:AE$23,MATCH(C32,$DW$1:$DW$23,0))</f>
      </c>
      <c r="P32" s="178">
        <f>INDEX(AJ$1:AJ$23,MATCH(C32,$DW$1:$DW$23,0))</f>
      </c>
      <c r="Q32" s="163">
        <f>INDEX(AO$1:AO$23,MATCH(C32,$DW$1:$DW$23,0))</f>
      </c>
      <c r="R32" s="163">
        <f>INDEX(AT$1:AT$23,MATCH(C32,$DW$1:$DW$23,0))</f>
      </c>
      <c r="S32" s="169">
        <f>INDEX(AY$1:AY$23,MATCH(C32,$DW$1:$DW$23,0))</f>
      </c>
      <c r="T32" s="309">
        <f>INDEX(AZ$1:AZ$23,MATCH(C32,$DW$1:$DW$23,0))</f>
      </c>
      <c r="U32" s="178">
        <f>INDEX(BE$1:BE$23,MATCH(C32,$DW$1:$DW$23,0))</f>
      </c>
      <c r="V32" s="163">
        <f>INDEX(BJ1:BJ46,MATCH(C32,$DW1:$DW46,0))</f>
      </c>
      <c r="W32" s="163">
        <f>INDEX(BO$1:BO$23,MATCH(C32,$DW$1:$DW$23,0))</f>
      </c>
      <c r="X32" s="163">
        <f>INDEX(BT$1:BT$23,MATCH(C32,$DW$1:$DW$23,0))</f>
      </c>
      <c r="Y32" s="163">
        <f>INDEX(BY$1:BY$23,MATCH(C32,$DW$1:$DW$23,0))</f>
      </c>
      <c r="Z32" s="169">
        <f>INDEX(CD$1:CD$23,MATCH(C32,$DW$1:$DW$23,0))</f>
      </c>
      <c r="AA32" s="310">
        <f>INDEX(DY$1:DY$23,MATCH(C32,$DW$1:$DW$23,0))</f>
      </c>
      <c r="AB32" s="178">
        <f>INDEX(DH$1:DH$23,MATCH(C32,$DW$1:$DW$23,0))</f>
      </c>
      <c r="AC32" s="162">
        <f>INDEX(DI$1:DI$23,MATCH(C32,$DW$1:$DW$23,0))</f>
      </c>
      <c r="AD32" s="179">
        <f>INDEX(D$1:D$23,MATCH(C32,$DW$1:$DW$23,0))</f>
      </c>
      <c r="AE32" s="180">
        <f>INDEX(DX$1:DX$23,MATCH(C32,$DW$1:$DW$23,0))</f>
      </c>
      <c r="AF32" s="257">
        <f>IF(AC32&gt;=150,"Point","-")</f>
      </c>
      <c r="AG32" s="31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121"/>
      <c r="BY32" s="121"/>
      <c r="BZ32" s="121"/>
      <c r="CA32" s="121"/>
      <c r="CB32" s="121"/>
      <c r="CC32" s="121"/>
      <c r="CD32" s="121"/>
      <c r="CE32" s="121"/>
      <c r="CF32" s="121"/>
      <c r="CG32" s="121"/>
      <c r="CH32" s="121"/>
      <c r="CI32" s="121"/>
      <c r="CJ32" s="121"/>
      <c r="CK32" s="121"/>
      <c r="CL32" s="121"/>
      <c r="CM32" s="121"/>
      <c r="CN32" s="121"/>
      <c r="CO32" s="121"/>
      <c r="CP32" s="121"/>
      <c r="CQ32" s="121"/>
      <c r="CR32" s="121"/>
      <c r="CS32" s="121"/>
      <c r="CT32" s="121"/>
      <c r="CU32" s="121"/>
      <c r="CV32" s="121"/>
      <c r="CW32" s="121"/>
      <c r="CX32" s="121"/>
      <c r="CY32" s="121"/>
      <c r="CZ32" s="121"/>
      <c r="DA32" s="121"/>
      <c r="DB32" s="121"/>
      <c r="DC32" s="121"/>
      <c r="DD32" s="121"/>
      <c r="DE32" s="121"/>
      <c r="DF32" s="121"/>
      <c r="DG32" s="121"/>
      <c r="DH32" s="121"/>
      <c r="DI32" s="121"/>
      <c r="DJ32" s="121"/>
      <c r="DK32" s="121"/>
      <c r="DL32" s="121"/>
      <c r="DM32" s="121"/>
      <c r="DN32" s="121"/>
      <c r="DO32" s="121"/>
      <c r="DP32" s="121"/>
      <c r="DQ32" s="121"/>
      <c r="DR32" s="121"/>
      <c r="DS32" s="121"/>
      <c r="DT32" s="121"/>
      <c r="DU32" s="121"/>
      <c r="DV32" s="121"/>
      <c r="DW32" s="121"/>
      <c r="DX32" s="121"/>
      <c r="DY32" s="121"/>
      <c r="DZ32" s="121"/>
    </row>
    <row r="33" ht="17" customHeight="1">
      <c r="A33" s="111"/>
      <c r="B33" s="111"/>
      <c r="C33" s="323">
        <v>5</v>
      </c>
      <c r="D33" s="303">
        <f>IF(AA33="-",INDEX(DV$1:DV$23,MATCH(C33,$DW$1:$DW$23,0)),AA33)</f>
      </c>
      <c r="E33" s="182"/>
      <c r="F33" s="297">
        <f>INDEX(F$1:F$23,MATCH(C33,$DW$1:$DW$23,0))</f>
      </c>
      <c r="G33" s="297">
        <f>INDEX(G$1:G$23,MATCH(C33,$DW$1:$DW$23,0))</f>
      </c>
      <c r="H33" s="297">
        <f>INDEX(H$1:H$23,MATCH(C33,$DW$1:$DW$23,0))</f>
      </c>
      <c r="I33" s="182"/>
      <c r="J33" s="182"/>
      <c r="K33" s="308"/>
      <c r="L33" s="178">
        <f>INDEX(P$1:P$23,MATCH(C33,$DW$1:$DW$23,0))</f>
      </c>
      <c r="M33" s="163">
        <f>INDEX(U$1:U$23,MATCH(C33,$DW$1:$DW$23,0))</f>
      </c>
      <c r="N33" s="163">
        <f>INDEX(Z$1:Z$23,MATCH(C33,$DW$1:$DW$23,0))</f>
      </c>
      <c r="O33" s="177">
        <f>INDEX(AE$1:AE$23,MATCH(C33,$DW$1:$DW$23,0))</f>
      </c>
      <c r="P33" s="178">
        <f>INDEX(AJ$1:AJ$23,MATCH(C33,$DW$1:$DW$23,0))</f>
      </c>
      <c r="Q33" s="163">
        <f>INDEX(AO$1:AO$23,MATCH(C33,$DW$1:$DW$23,0))</f>
      </c>
      <c r="R33" s="163">
        <f>INDEX(AT$1:AT$23,MATCH(C33,$DW$1:$DW$23,0))</f>
      </c>
      <c r="S33" s="169">
        <f>INDEX(AY$1:AY$23,MATCH(C33,$DW$1:$DW$23,0))</f>
      </c>
      <c r="T33" s="309">
        <f>INDEX(AZ$1:AZ$23,MATCH(C33,$DW$1:$DW$23,0))</f>
      </c>
      <c r="U33" s="178">
        <f>INDEX(BE$1:BE$23,MATCH(C33,$DW$1:$DW$23,0))</f>
      </c>
      <c r="V33" s="163">
        <f>INDEX(BJ1:BJ46,MATCH(C33,$DW1:$DW46,0))</f>
      </c>
      <c r="W33" s="163">
        <f>INDEX(BO$1:BO$23,MATCH(C33,$DW$1:$DW$23,0))</f>
      </c>
      <c r="X33" s="163">
        <f>INDEX(BT$1:BT$23,MATCH(C33,$DW$1:$DW$23,0))</f>
      </c>
      <c r="Y33" s="163">
        <f>INDEX(BY$1:BY$23,MATCH(C33,$DW$1:$DW$23,0))</f>
      </c>
      <c r="Z33" s="169">
        <f>INDEX(CD$1:CD$23,MATCH(C33,$DW$1:$DW$23,0))</f>
      </c>
      <c r="AA33" s="310">
        <f>INDEX(DY$1:DY$23,MATCH(C33,$DW$1:$DW$23,0))</f>
      </c>
      <c r="AB33" s="178">
        <f>INDEX(DH$1:DH$23,MATCH(C33,$DW$1:$DW$23,0))</f>
      </c>
      <c r="AC33" s="162">
        <f>INDEX(DI$1:DI$23,MATCH(C33,$DW$1:$DW$23,0))</f>
      </c>
      <c r="AD33" s="179">
        <f>INDEX(D$1:D$23,MATCH(C33,$DW$1:$DW$23,0))</f>
      </c>
      <c r="AE33" s="180">
        <f>INDEX(DX$1:DX$23,MATCH(C33,$DW$1:$DW$23,0))</f>
      </c>
      <c r="AF33" s="257">
        <f>IF(AC33&gt;=150,"Point","-")</f>
      </c>
      <c r="AG33" s="31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S33" s="121"/>
      <c r="BT33" s="121"/>
      <c r="BU33" s="121"/>
      <c r="BV33" s="121"/>
      <c r="BW33" s="121"/>
      <c r="BX33" s="121"/>
      <c r="BY33" s="121"/>
      <c r="BZ33" s="121"/>
      <c r="CA33" s="121"/>
      <c r="CB33" s="121"/>
      <c r="CC33" s="121"/>
      <c r="CD33" s="121"/>
      <c r="CE33" s="121"/>
      <c r="CF33" s="121"/>
      <c r="CG33" s="121"/>
      <c r="CH33" s="121"/>
      <c r="CI33" s="121"/>
      <c r="CJ33" s="121"/>
      <c r="CK33" s="121"/>
      <c r="CL33" s="121"/>
      <c r="CM33" s="121"/>
      <c r="CN33" s="121"/>
      <c r="CO33" s="121"/>
      <c r="CP33" s="121"/>
      <c r="CQ33" s="121"/>
      <c r="CR33" s="121"/>
      <c r="CS33" s="121"/>
      <c r="CT33" s="121"/>
      <c r="CU33" s="121"/>
      <c r="CV33" s="121"/>
      <c r="CW33" s="121"/>
      <c r="CX33" s="121"/>
      <c r="CY33" s="121"/>
      <c r="CZ33" s="121"/>
      <c r="DA33" s="121"/>
      <c r="DB33" s="121"/>
      <c r="DC33" s="121"/>
      <c r="DD33" s="121"/>
      <c r="DE33" s="121"/>
      <c r="DF33" s="121"/>
      <c r="DG33" s="121"/>
      <c r="DH33" s="121"/>
      <c r="DI33" s="121"/>
      <c r="DJ33" s="121"/>
      <c r="DK33" s="121"/>
      <c r="DL33" s="121"/>
      <c r="DM33" s="121"/>
      <c r="DN33" s="121"/>
      <c r="DO33" s="121"/>
      <c r="DP33" s="121"/>
      <c r="DQ33" s="121"/>
      <c r="DR33" s="121"/>
      <c r="DS33" s="121"/>
      <c r="DT33" s="121"/>
      <c r="DU33" s="121"/>
      <c r="DV33" s="121"/>
      <c r="DW33" s="121"/>
      <c r="DX33" s="121"/>
      <c r="DY33" s="121"/>
      <c r="DZ33" s="121"/>
    </row>
    <row r="34" ht="17" customHeight="1">
      <c r="A34" s="111"/>
      <c r="B34" s="111"/>
      <c r="C34" s="323">
        <v>6</v>
      </c>
      <c r="D34" s="303">
        <f>IF(AA34="-",INDEX(DV$1:DV$23,MATCH(C34,$DW$1:$DW$23,0)),AA34)</f>
      </c>
      <c r="E34" s="182"/>
      <c r="F34" s="297">
        <f>INDEX(F$1:F$23,MATCH(C34,$DW$1:$DW$23,0))</f>
      </c>
      <c r="G34" s="297">
        <f>INDEX(G$1:G$23,MATCH(C34,$DW$1:$DW$23,0))</f>
      </c>
      <c r="H34" s="297">
        <f>INDEX(H$1:H$23,MATCH(C34,$DW$1:$DW$23,0))</f>
      </c>
      <c r="I34" s="182"/>
      <c r="J34" s="182"/>
      <c r="K34" s="308"/>
      <c r="L34" s="178">
        <f>INDEX(P$1:P$23,MATCH(C34,$DW$1:$DW$23,0))</f>
      </c>
      <c r="M34" s="163">
        <f>INDEX(U$1:U$23,MATCH(C34,$DW$1:$DW$23,0))</f>
      </c>
      <c r="N34" s="163">
        <f>INDEX(Z$1:Z$23,MATCH(C34,$DW$1:$DW$23,0))</f>
      </c>
      <c r="O34" s="177">
        <f>INDEX(AE$1:AE$23,MATCH(C34,$DW$1:$DW$23,0))</f>
      </c>
      <c r="P34" s="178">
        <f>INDEX(AJ$1:AJ$23,MATCH(C34,$DW$1:$DW$23,0))</f>
      </c>
      <c r="Q34" s="163">
        <f>INDEX(AO$1:AO$23,MATCH(C34,$DW$1:$DW$23,0))</f>
      </c>
      <c r="R34" s="163">
        <f>INDEX(AT$1:AT$23,MATCH(C34,$DW$1:$DW$23,0))</f>
      </c>
      <c r="S34" s="169">
        <f>INDEX(AY$1:AY$23,MATCH(C34,$DW$1:$DW$23,0))</f>
      </c>
      <c r="T34" s="309">
        <f>INDEX(AZ$1:AZ$23,MATCH(C34,$DW$1:$DW$23,0))</f>
      </c>
      <c r="U34" s="178">
        <f>INDEX(BE$1:BE$23,MATCH(C34,$DW$1:$DW$23,0))</f>
      </c>
      <c r="V34" s="163">
        <f>INDEX(BJ1:BJ46,MATCH(C34,$DW1:$DW46,0))</f>
      </c>
      <c r="W34" s="163">
        <f>INDEX(BO$1:BO$23,MATCH(C34,$DW$1:$DW$23,0))</f>
      </c>
      <c r="X34" s="163">
        <f>INDEX(BT$1:BT$23,MATCH(C34,$DW$1:$DW$23,0))</f>
      </c>
      <c r="Y34" s="163">
        <f>INDEX(BY$1:BY$23,MATCH(C34,$DW$1:$DW$23,0))</f>
      </c>
      <c r="Z34" s="169">
        <f>INDEX(CD$1:CD$23,MATCH(C34,$DW$1:$DW$23,0))</f>
      </c>
      <c r="AA34" s="310">
        <f>INDEX(DY$1:DY$23,MATCH(C34,$DW$1:$DW$23,0))</f>
      </c>
      <c r="AB34" s="178">
        <f>INDEX(DH$1:DH$23,MATCH(C34,$DW$1:$DW$23,0))</f>
      </c>
      <c r="AC34" s="162">
        <f>INDEX(DI$1:DI$23,MATCH(C34,$DW$1:$DW$23,0))</f>
      </c>
      <c r="AD34" s="179">
        <f>INDEX(D$1:D$23,MATCH(C34,$DW$1:$DW$23,0))</f>
      </c>
      <c r="AE34" s="180">
        <f>INDEX(DX$1:DX$23,MATCH(C34,$DW$1:$DW$23,0))</f>
      </c>
      <c r="AF34" s="257">
        <f>IF(AC34&gt;=150,"Point","-")</f>
      </c>
      <c r="AG34" s="31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121"/>
      <c r="DQ34" s="121"/>
      <c r="DR34" s="121"/>
      <c r="DS34" s="121"/>
      <c r="DT34" s="121"/>
      <c r="DU34" s="121"/>
      <c r="DV34" s="121"/>
      <c r="DW34" s="121"/>
      <c r="DX34" s="121"/>
      <c r="DY34" s="121"/>
      <c r="DZ34" s="121"/>
    </row>
    <row r="35" ht="17" customHeight="1">
      <c r="A35" s="111"/>
      <c r="B35" s="111"/>
      <c r="C35" s="323">
        <v>7</v>
      </c>
      <c r="D35" s="303">
        <f>IF(AA35="-",INDEX(DV$1:DV$23,MATCH(C35,$DW$1:$DW$23,0)),AA35)</f>
      </c>
      <c r="E35" s="182"/>
      <c r="F35" s="297">
        <f>INDEX(F$1:F$23,MATCH(C35,$DW$1:$DW$23,0))</f>
      </c>
      <c r="G35" s="297">
        <f>INDEX(G$1:G$23,MATCH(C35,$DW$1:$DW$23,0))</f>
      </c>
      <c r="H35" s="297">
        <f>INDEX(H$1:H$23,MATCH(C35,$DW$1:$DW$23,0))</f>
      </c>
      <c r="I35" s="182"/>
      <c r="J35" s="182"/>
      <c r="K35" s="308"/>
      <c r="L35" s="178">
        <f>INDEX(P$1:P$23,MATCH(C35,$DW$1:$DW$23,0))</f>
      </c>
      <c r="M35" s="163">
        <f>INDEX(U$1:U$23,MATCH(C35,$DW$1:$DW$23,0))</f>
      </c>
      <c r="N35" s="163">
        <f>INDEX(Z$1:Z$23,MATCH(C35,$DW$1:$DW$23,0))</f>
      </c>
      <c r="O35" s="177">
        <f>INDEX(AE$1:AE$23,MATCH(C35,$DW$1:$DW$23,0))</f>
      </c>
      <c r="P35" s="178">
        <f>INDEX(AJ$1:AJ$23,MATCH(C35,$DW$1:$DW$23,0))</f>
      </c>
      <c r="Q35" s="163">
        <f>INDEX(AO$1:AO$23,MATCH(C35,$DW$1:$DW$23,0))</f>
      </c>
      <c r="R35" s="163">
        <f>INDEX(AT$1:AT$23,MATCH(C35,$DW$1:$DW$23,0))</f>
      </c>
      <c r="S35" s="169">
        <f>INDEX(AY$1:AY$23,MATCH(C35,$DW$1:$DW$23,0))</f>
      </c>
      <c r="T35" s="309">
        <f>INDEX(AZ$1:AZ$23,MATCH(C35,$DW$1:$DW$23,0))</f>
      </c>
      <c r="U35" s="178">
        <f>INDEX(BE$1:BE$23,MATCH(C35,$DW$1:$DW$23,0))</f>
      </c>
      <c r="V35" s="163">
        <f>INDEX(BJ1:BJ46,MATCH(C35,$DW1:$DW46,0))</f>
      </c>
      <c r="W35" s="163">
        <f>INDEX(BO$1:BO$23,MATCH(C35,$DW$1:$DW$23,0))</f>
      </c>
      <c r="X35" s="163">
        <f>INDEX(BT$1:BT$23,MATCH(C35,$DW$1:$DW$23,0))</f>
      </c>
      <c r="Y35" s="163">
        <f>INDEX(BY$1:BY$23,MATCH(C35,$DW$1:$DW$23,0))</f>
      </c>
      <c r="Z35" s="169">
        <f>INDEX(CD$1:CD$23,MATCH(C35,$DW$1:$DW$23,0))</f>
      </c>
      <c r="AA35" s="310">
        <f>INDEX(DY$1:DY$23,MATCH(C35,$DW$1:$DW$23,0))</f>
      </c>
      <c r="AB35" s="178">
        <f>INDEX(DH$1:DH$23,MATCH(C35,$DW$1:$DW$23,0))</f>
      </c>
      <c r="AC35" s="162">
        <f>INDEX(DI$1:DI$23,MATCH(C35,$DW$1:$DW$23,0))</f>
      </c>
      <c r="AD35" s="179">
        <f>INDEX(D$1:D$23,MATCH(C35,$DW$1:$DW$23,0))</f>
      </c>
      <c r="AE35" s="180">
        <f>INDEX(DX$1:DX$23,MATCH(C35,$DW$1:$DW$23,0))</f>
      </c>
      <c r="AF35" s="257">
        <f>IF(AC35&gt;=150,"Point","-")</f>
      </c>
      <c r="AG35" s="31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121"/>
      <c r="DQ35" s="121"/>
      <c r="DR35" s="121"/>
      <c r="DS35" s="121"/>
      <c r="DT35" s="121"/>
      <c r="DU35" s="121"/>
      <c r="DV35" s="121"/>
      <c r="DW35" s="121"/>
      <c r="DX35" s="121"/>
      <c r="DY35" s="121"/>
      <c r="DZ35" s="121"/>
    </row>
    <row r="36" ht="17" customHeight="1">
      <c r="A36" s="111"/>
      <c r="B36" s="111"/>
      <c r="C36" s="323">
        <v>8</v>
      </c>
      <c r="D36" s="303">
        <f>IF(AA36="-",INDEX(DV$1:DV$23,MATCH(C36,$DW$1:$DW$23,0)),AA36)</f>
      </c>
      <c r="E36" s="182"/>
      <c r="F36" s="297">
        <f>INDEX(F$1:F$23,MATCH(C36,$DW$1:$DW$23,0))</f>
      </c>
      <c r="G36" s="297">
        <f>INDEX(G$1:G$23,MATCH(C36,$DW$1:$DW$23,0))</f>
      </c>
      <c r="H36" s="297">
        <f>INDEX(H$1:H$23,MATCH(C36,$DW$1:$DW$23,0))</f>
      </c>
      <c r="I36" s="182"/>
      <c r="J36" s="182"/>
      <c r="K36" s="308"/>
      <c r="L36" s="178">
        <f>INDEX(P$1:P$23,MATCH(C36,$DW$1:$DW$23,0))</f>
      </c>
      <c r="M36" s="163">
        <f>INDEX(U$1:U$23,MATCH(C36,$DW$1:$DW$23,0))</f>
      </c>
      <c r="N36" s="163">
        <f>INDEX(Z$1:Z$23,MATCH(C36,$DW$1:$DW$23,0))</f>
      </c>
      <c r="O36" s="177">
        <f>INDEX(AE$1:AE$23,MATCH(C36,$DW$1:$DW$23,0))</f>
      </c>
      <c r="P36" s="178">
        <f>INDEX(AJ$1:AJ$23,MATCH(C36,$DW$1:$DW$23,0))</f>
      </c>
      <c r="Q36" s="163">
        <f>INDEX(AO$1:AO$23,MATCH(C36,$DW$1:$DW$23,0))</f>
      </c>
      <c r="R36" s="163">
        <f>INDEX(AT$1:AT$23,MATCH(C36,$DW$1:$DW$23,0))</f>
      </c>
      <c r="S36" s="169">
        <f>INDEX(AY$1:AY$23,MATCH(C36,$DW$1:$DW$23,0))</f>
      </c>
      <c r="T36" s="309">
        <f>INDEX(AZ$1:AZ$23,MATCH(C36,$DW$1:$DW$23,0))</f>
      </c>
      <c r="U36" s="178">
        <f>INDEX(BE$1:BE$23,MATCH(C36,$DW$1:$DW$23,0))</f>
      </c>
      <c r="V36" s="163">
        <f>INDEX(BJ1:BJ46,MATCH(C36,$DW1:$DW46,0))</f>
      </c>
      <c r="W36" s="163">
        <f>INDEX(BO$1:BO$23,MATCH(C36,$DW$1:$DW$23,0))</f>
      </c>
      <c r="X36" s="163">
        <f>INDEX(BT$1:BT$23,MATCH(C36,$DW$1:$DW$23,0))</f>
      </c>
      <c r="Y36" s="163">
        <f>INDEX(BY$1:BY$23,MATCH(C36,$DW$1:$DW$23,0))</f>
      </c>
      <c r="Z36" s="169">
        <f>INDEX(CD$1:CD$23,MATCH(C36,$DW$1:$DW$23,0))</f>
      </c>
      <c r="AA36" s="310">
        <f>INDEX(DY$1:DY$23,MATCH(C36,$DW$1:$DW$23,0))</f>
      </c>
      <c r="AB36" s="178">
        <f>INDEX(DH$1:DH$23,MATCH(C36,$DW$1:$DW$23,0))</f>
      </c>
      <c r="AC36" s="162">
        <f>INDEX(DI$1:DI$23,MATCH(C36,$DW$1:$DW$23,0))</f>
      </c>
      <c r="AD36" s="179">
        <f>INDEX(D$1:D$23,MATCH(C36,$DW$1:$DW$23,0))</f>
      </c>
      <c r="AE36" s="180">
        <f>INDEX(DX$1:DX$23,MATCH(C36,$DW$1:$DW$23,0))</f>
      </c>
      <c r="AF36" s="257">
        <f>IF(AC36&gt;=150,"Point","-")</f>
      </c>
      <c r="AG36" s="259"/>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111"/>
      <c r="BY36" s="111"/>
      <c r="BZ36" s="111"/>
      <c r="CA36" s="111"/>
      <c r="CB36" s="111"/>
      <c r="CC36" s="111"/>
      <c r="CD36" s="111"/>
      <c r="CE36" s="111"/>
      <c r="CF36" s="111"/>
      <c r="CG36" s="111"/>
      <c r="CH36" s="111"/>
      <c r="CI36" s="111"/>
      <c r="CJ36" s="111"/>
      <c r="CK36" s="111"/>
      <c r="CL36" s="111"/>
      <c r="CM36" s="111"/>
      <c r="CN36" s="111"/>
      <c r="CO36" s="111"/>
      <c r="CP36" s="111"/>
      <c r="CQ36" s="111"/>
      <c r="CR36" s="111"/>
      <c r="CS36" s="111"/>
      <c r="CT36" s="111"/>
      <c r="CU36" s="111"/>
      <c r="CV36" s="111"/>
      <c r="CW36" s="111"/>
      <c r="CX36" s="111"/>
      <c r="CY36" s="111"/>
      <c r="CZ36" s="111"/>
      <c r="DA36" s="111"/>
      <c r="DB36" s="111"/>
      <c r="DC36" s="111"/>
      <c r="DD36" s="111"/>
      <c r="DE36" s="111"/>
      <c r="DF36" s="111"/>
      <c r="DG36" s="111"/>
      <c r="DH36" s="111"/>
      <c r="DI36" s="111"/>
      <c r="DJ36" s="111"/>
      <c r="DK36" s="111"/>
      <c r="DL36" s="111"/>
      <c r="DM36" s="111"/>
      <c r="DN36" s="111"/>
      <c r="DO36" s="111"/>
      <c r="DP36" s="111"/>
      <c r="DQ36" s="111"/>
      <c r="DR36" s="111"/>
      <c r="DS36" s="111"/>
      <c r="DT36" s="111"/>
      <c r="DU36" s="111"/>
      <c r="DV36" s="111"/>
      <c r="DW36" s="111"/>
      <c r="DX36" s="111"/>
      <c r="DY36" s="111"/>
      <c r="DZ36" s="111"/>
    </row>
    <row r="37" ht="17" customHeight="1">
      <c r="A37" s="111"/>
      <c r="B37" s="111"/>
      <c r="C37" s="323">
        <v>9</v>
      </c>
      <c r="D37" s="303">
        <f>IF(AA37="-",INDEX(DV$1:DV$23,MATCH(C37,$DW$1:$DW$23,0)),AA37)</f>
      </c>
      <c r="E37" s="182"/>
      <c r="F37" s="297">
        <f>INDEX(F$1:F$23,MATCH(C37,$DW$1:$DW$23,0))</f>
      </c>
      <c r="G37" s="297">
        <f>INDEX(G$1:G$23,MATCH(C37,$DW$1:$DW$23,0))</f>
      </c>
      <c r="H37" s="297">
        <f>INDEX(H$1:H$23,MATCH(C37,$DW$1:$DW$23,0))</f>
      </c>
      <c r="I37" s="182"/>
      <c r="J37" s="182"/>
      <c r="K37" s="308"/>
      <c r="L37" s="178">
        <f>INDEX(P$1:P$23,MATCH(C37,$DW$1:$DW$23,0))</f>
      </c>
      <c r="M37" s="163">
        <f>INDEX(U$1:U$23,MATCH(C37,$DW$1:$DW$23,0))</f>
      </c>
      <c r="N37" s="163">
        <f>INDEX(Z$1:Z$23,MATCH(C37,$DW$1:$DW$23,0))</f>
      </c>
      <c r="O37" s="177">
        <f>INDEX(AE$1:AE$23,MATCH(C37,$DW$1:$DW$23,0))</f>
      </c>
      <c r="P37" s="178">
        <f>INDEX(AJ$1:AJ$23,MATCH(C37,$DW$1:$DW$23,0))</f>
      </c>
      <c r="Q37" s="163">
        <f>INDEX(AO$1:AO$23,MATCH(C37,$DW$1:$DW$23,0))</f>
      </c>
      <c r="R37" s="163">
        <f>INDEX(AT$1:AT$23,MATCH(C37,$DW$1:$DW$23,0))</f>
      </c>
      <c r="S37" s="169">
        <f>INDEX(AY$1:AY$23,MATCH(C37,$DW$1:$DW$23,0))</f>
      </c>
      <c r="T37" s="309">
        <f>INDEX(AZ$1:AZ$23,MATCH(C37,$DW$1:$DW$23,0))</f>
      </c>
      <c r="U37" s="178">
        <f>INDEX(BE$1:BE$23,MATCH(C37,$DW$1:$DW$23,0))</f>
      </c>
      <c r="V37" s="163">
        <f>INDEX(BJ1:BJ46,MATCH(C37,$DW1:$DW46,0))</f>
      </c>
      <c r="W37" s="163">
        <f>INDEX(BO$1:BO$23,MATCH(C37,$DW$1:$DW$23,0))</f>
      </c>
      <c r="X37" s="163">
        <f>INDEX(BT$1:BT$23,MATCH(C37,$DW$1:$DW$23,0))</f>
      </c>
      <c r="Y37" s="163">
        <f>INDEX(BY$1:BY$23,MATCH(C37,$DW$1:$DW$23,0))</f>
      </c>
      <c r="Z37" s="169">
        <f>INDEX(CD$1:CD$23,MATCH(C37,$DW$1:$DW$23,0))</f>
      </c>
      <c r="AA37" s="310">
        <f>INDEX(DY$1:DY$23,MATCH(C37,$DW$1:$DW$23,0))</f>
      </c>
      <c r="AB37" s="178">
        <f>INDEX(DH$1:DH$23,MATCH(C37,$DW$1:$DW$23,0))</f>
      </c>
      <c r="AC37" s="162">
        <f>INDEX(DI$1:DI$23,MATCH(C37,$DW$1:$DW$23,0))</f>
      </c>
      <c r="AD37" s="179">
        <f>INDEX(D$1:D$23,MATCH(C37,$DW$1:$DW$23,0))</f>
      </c>
      <c r="AE37" s="180">
        <f>INDEX(DX$1:DX$23,MATCH(C37,$DW$1:$DW$23,0))</f>
      </c>
      <c r="AF37" s="257">
        <f>IF(AC37&gt;=150,"Point","-")</f>
      </c>
      <c r="AG37" s="259"/>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1"/>
      <c r="BX37" s="111"/>
      <c r="BY37" s="111"/>
      <c r="BZ37" s="111"/>
      <c r="CA37" s="111"/>
      <c r="CB37" s="111"/>
      <c r="CC37" s="111"/>
      <c r="CD37" s="111"/>
      <c r="CE37" s="111"/>
      <c r="CF37" s="111"/>
      <c r="CG37" s="111"/>
      <c r="CH37" s="111"/>
      <c r="CI37" s="111"/>
      <c r="CJ37" s="111"/>
      <c r="CK37" s="111"/>
      <c r="CL37" s="111"/>
      <c r="CM37" s="111"/>
      <c r="CN37" s="111"/>
      <c r="CO37" s="111"/>
      <c r="CP37" s="111"/>
      <c r="CQ37" s="111"/>
      <c r="CR37" s="111"/>
      <c r="CS37" s="111"/>
      <c r="CT37" s="111"/>
      <c r="CU37" s="111"/>
      <c r="CV37" s="111"/>
      <c r="CW37" s="111"/>
      <c r="CX37" s="111"/>
      <c r="CY37" s="111"/>
      <c r="CZ37" s="111"/>
      <c r="DA37" s="111"/>
      <c r="DB37" s="111"/>
      <c r="DC37" s="111"/>
      <c r="DD37" s="111"/>
      <c r="DE37" s="111"/>
      <c r="DF37" s="111"/>
      <c r="DG37" s="111"/>
      <c r="DH37" s="111"/>
      <c r="DI37" s="111"/>
      <c r="DJ37" s="111"/>
      <c r="DK37" s="111"/>
      <c r="DL37" s="111"/>
      <c r="DM37" s="111"/>
      <c r="DN37" s="111"/>
      <c r="DO37" s="111"/>
      <c r="DP37" s="111"/>
      <c r="DQ37" s="111"/>
      <c r="DR37" s="111"/>
      <c r="DS37" s="111"/>
      <c r="DT37" s="111"/>
      <c r="DU37" s="111"/>
      <c r="DV37" s="111"/>
      <c r="DW37" s="111"/>
      <c r="DX37" s="111"/>
      <c r="DY37" s="111"/>
      <c r="DZ37" s="111"/>
    </row>
    <row r="38" ht="17" customHeight="1">
      <c r="A38" s="111"/>
      <c r="B38" s="111"/>
      <c r="C38" s="323">
        <v>10</v>
      </c>
      <c r="D38" s="303">
        <f>IF(AA38="-",INDEX(DV$1:DV$23,MATCH(C38,$DW$1:$DW$23,0)),AA38)</f>
      </c>
      <c r="E38" s="182"/>
      <c r="F38" s="297">
        <f>INDEX(F$1:F$23,MATCH(C38,$DW$1:$DW$23,0))</f>
      </c>
      <c r="G38" s="297">
        <f>INDEX(G$1:G$23,MATCH(C38,$DW$1:$DW$23,0))</f>
      </c>
      <c r="H38" s="297">
        <f>INDEX(H$1:H$23,MATCH(C38,$DW$1:$DW$23,0))</f>
      </c>
      <c r="I38" s="182"/>
      <c r="J38" s="182"/>
      <c r="K38" s="308"/>
      <c r="L38" s="178">
        <f>INDEX(P$1:P$23,MATCH(C38,$DW$1:$DW$23,0))</f>
      </c>
      <c r="M38" s="163">
        <f>INDEX(U$1:U$23,MATCH(C38,$DW$1:$DW$23,0))</f>
      </c>
      <c r="N38" s="163">
        <f>INDEX(Z$1:Z$23,MATCH(C38,$DW$1:$DW$23,0))</f>
      </c>
      <c r="O38" s="177">
        <f>INDEX(AE$1:AE$23,MATCH(C38,$DW$1:$DW$23,0))</f>
      </c>
      <c r="P38" s="178">
        <f>INDEX(AJ$1:AJ$23,MATCH(C38,$DW$1:$DW$23,0))</f>
      </c>
      <c r="Q38" s="163">
        <f>INDEX(AO$1:AO$23,MATCH(C38,$DW$1:$DW$23,0))</f>
      </c>
      <c r="R38" s="163">
        <f>INDEX(AT$1:AT$23,MATCH(C38,$DW$1:$DW$23,0))</f>
      </c>
      <c r="S38" s="169">
        <f>INDEX(AY$1:AY$23,MATCH(C38,$DW$1:$DW$23,0))</f>
      </c>
      <c r="T38" s="309">
        <f>INDEX(AZ$1:AZ$23,MATCH(C38,$DW$1:$DW$23,0))</f>
      </c>
      <c r="U38" s="178">
        <f>INDEX(BE$1:BE$23,MATCH(C38,$DW$1:$DW$23,0))</f>
      </c>
      <c r="V38" s="163">
        <f>INDEX(BJ1:BJ46,MATCH(C38,$DW1:$DW46,0))</f>
      </c>
      <c r="W38" s="163">
        <f>INDEX(BO$1:BO$23,MATCH(C38,$DW$1:$DW$23,0))</f>
      </c>
      <c r="X38" s="163">
        <f>INDEX(BT$1:BT$23,MATCH(C38,$DW$1:$DW$23,0))</f>
      </c>
      <c r="Y38" s="163">
        <f>INDEX(BY$1:BY$23,MATCH(C38,$DW$1:$DW$23,0))</f>
      </c>
      <c r="Z38" s="169">
        <f>INDEX(CD$1:CD$23,MATCH(C38,$DW$1:$DW$23,0))</f>
      </c>
      <c r="AA38" s="310">
        <f>INDEX(DY$1:DY$23,MATCH(C38,$DW$1:$DW$23,0))</f>
      </c>
      <c r="AB38" s="178">
        <f>INDEX(DH$1:DH$23,MATCH(C38,$DW$1:$DW$23,0))</f>
      </c>
      <c r="AC38" s="162">
        <f>INDEX(DI$1:DI$23,MATCH(C38,$DW$1:$DW$23,0))</f>
      </c>
      <c r="AD38" s="179">
        <f>INDEX(D$1:D$23,MATCH(C38,$DW$1:$DW$23,0))</f>
      </c>
      <c r="AE38" s="180">
        <f>INDEX(DX$1:DX$23,MATCH(C38,$DW$1:$DW$23,0))</f>
      </c>
      <c r="AF38" s="257">
        <f>IF(AC38&gt;=150,"Point","-")</f>
      </c>
      <c r="AG38" s="259"/>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1"/>
      <c r="BX38" s="111"/>
      <c r="BY38" s="111"/>
      <c r="BZ38" s="111"/>
      <c r="CA38" s="111"/>
      <c r="CB38" s="111"/>
      <c r="CC38" s="111"/>
      <c r="CD38" s="111"/>
      <c r="CE38" s="111"/>
      <c r="CF38" s="111"/>
      <c r="CG38" s="111"/>
      <c r="CH38" s="111"/>
      <c r="CI38" s="111"/>
      <c r="CJ38" s="111"/>
      <c r="CK38" s="111"/>
      <c r="CL38" s="111"/>
      <c r="CM38" s="111"/>
      <c r="CN38" s="111"/>
      <c r="CO38" s="111"/>
      <c r="CP38" s="111"/>
      <c r="CQ38" s="111"/>
      <c r="CR38" s="111"/>
      <c r="CS38" s="111"/>
      <c r="CT38" s="111"/>
      <c r="CU38" s="111"/>
      <c r="CV38" s="111"/>
      <c r="CW38" s="111"/>
      <c r="CX38" s="111"/>
      <c r="CY38" s="111"/>
      <c r="CZ38" s="111"/>
      <c r="DA38" s="111"/>
      <c r="DB38" s="111"/>
      <c r="DC38" s="111"/>
      <c r="DD38" s="111"/>
      <c r="DE38" s="111"/>
      <c r="DF38" s="111"/>
      <c r="DG38" s="111"/>
      <c r="DH38" s="111"/>
      <c r="DI38" s="111"/>
      <c r="DJ38" s="111"/>
      <c r="DK38" s="111"/>
      <c r="DL38" s="111"/>
      <c r="DM38" s="111"/>
      <c r="DN38" s="111"/>
      <c r="DO38" s="111"/>
      <c r="DP38" s="111"/>
      <c r="DQ38" s="111"/>
      <c r="DR38" s="111"/>
      <c r="DS38" s="111"/>
      <c r="DT38" s="111"/>
      <c r="DU38" s="111"/>
      <c r="DV38" s="111"/>
      <c r="DW38" s="111"/>
      <c r="DX38" s="111"/>
      <c r="DY38" s="111"/>
      <c r="DZ38" s="111"/>
    </row>
    <row r="39" ht="17" customHeight="1">
      <c r="A39" s="111"/>
      <c r="B39" s="111"/>
      <c r="C39" s="323">
        <v>11</v>
      </c>
      <c r="D39" s="303">
        <f>IF(AA39="-",INDEX(DV$1:DV$23,MATCH(C39,$DW$1:$DW$23,0)),AA39)</f>
      </c>
      <c r="E39" s="182"/>
      <c r="F39" s="297">
        <f>INDEX(F$1:F$23,MATCH(C39,$DW$1:$DW$23,0))</f>
      </c>
      <c r="G39" s="297">
        <f>INDEX(G$1:G$23,MATCH(C39,$DW$1:$DW$23,0))</f>
      </c>
      <c r="H39" s="297">
        <f>INDEX(H$1:H$23,MATCH(C39,$DW$1:$DW$23,0))</f>
      </c>
      <c r="I39" s="182"/>
      <c r="J39" s="182"/>
      <c r="K39" s="308"/>
      <c r="L39" s="178">
        <f>INDEX(P$1:P$23,MATCH(C39,$DW$1:$DW$23,0))</f>
      </c>
      <c r="M39" s="163">
        <f>INDEX(U$1:U$23,MATCH(C39,$DW$1:$DW$23,0))</f>
      </c>
      <c r="N39" s="163">
        <f>INDEX(Z$1:Z$23,MATCH(C39,$DW$1:$DW$23,0))</f>
      </c>
      <c r="O39" s="177">
        <f>INDEX(AE$1:AE$23,MATCH(C39,$DW$1:$DW$23,0))</f>
      </c>
      <c r="P39" s="178">
        <f>INDEX(AJ$1:AJ$23,MATCH(C39,$DW$1:$DW$23,0))</f>
      </c>
      <c r="Q39" s="163">
        <f>INDEX(AO$1:AO$23,MATCH(C39,$DW$1:$DW$23,0))</f>
      </c>
      <c r="R39" s="163">
        <f>INDEX(AT$1:AT$23,MATCH(C39,$DW$1:$DW$23,0))</f>
      </c>
      <c r="S39" s="169">
        <f>INDEX(AY$1:AY$23,MATCH(C39,$DW$1:$DW$23,0))</f>
      </c>
      <c r="T39" s="309">
        <f>INDEX(AZ$1:AZ$23,MATCH(C39,$DW$1:$DW$23,0))</f>
      </c>
      <c r="U39" s="178">
        <f>INDEX(BE$1:BE$23,MATCH(C39,$DW$1:$DW$23,0))</f>
      </c>
      <c r="V39" s="163">
        <f>INDEX(BJ1:BJ46,MATCH(C39,$DW1:$DW46,0))</f>
      </c>
      <c r="W39" s="163">
        <f>INDEX(BO$1:BO$23,MATCH(C39,$DW$1:$DW$23,0))</f>
      </c>
      <c r="X39" s="163">
        <f>INDEX(BT$1:BT$23,MATCH(C39,$DW$1:$DW$23,0))</f>
      </c>
      <c r="Y39" s="163">
        <f>INDEX(BY$1:BY$23,MATCH(C39,$DW$1:$DW$23,0))</f>
      </c>
      <c r="Z39" s="169">
        <f>INDEX(CD$1:CD$23,MATCH(C39,$DW$1:$DW$23,0))</f>
      </c>
      <c r="AA39" s="310">
        <f>INDEX(DY$1:DY$23,MATCH(C39,$DW$1:$DW$23,0))</f>
      </c>
      <c r="AB39" s="178">
        <f>INDEX(DH$1:DH$23,MATCH(C39,$DW$1:$DW$23,0))</f>
      </c>
      <c r="AC39" s="162">
        <f>INDEX(DI$1:DI$23,MATCH(C39,$DW$1:$DW$23,0))</f>
      </c>
      <c r="AD39" s="179">
        <f>INDEX(D$1:D$23,MATCH(C39,$DW$1:$DW$23,0))</f>
      </c>
      <c r="AE39" s="180">
        <f>INDEX(DX$1:DX$23,MATCH(C39,$DW$1:$DW$23,0))</f>
      </c>
      <c r="AF39" s="257">
        <f>IF(AC39&gt;=150,"Point","-")</f>
      </c>
      <c r="AG39" s="259"/>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c r="BY39" s="111"/>
      <c r="BZ39" s="111"/>
      <c r="CA39" s="111"/>
      <c r="CB39" s="111"/>
      <c r="CC39" s="111"/>
      <c r="CD39" s="111"/>
      <c r="CE39" s="111"/>
      <c r="CF39" s="111"/>
      <c r="CG39" s="111"/>
      <c r="CH39" s="111"/>
      <c r="CI39" s="111"/>
      <c r="CJ39" s="111"/>
      <c r="CK39" s="111"/>
      <c r="CL39" s="111"/>
      <c r="CM39" s="111"/>
      <c r="CN39" s="111"/>
      <c r="CO39" s="111"/>
      <c r="CP39" s="111"/>
      <c r="CQ39" s="111"/>
      <c r="CR39" s="111"/>
      <c r="CS39" s="111"/>
      <c r="CT39" s="111"/>
      <c r="CU39" s="111"/>
      <c r="CV39" s="111"/>
      <c r="CW39" s="111"/>
      <c r="CX39" s="111"/>
      <c r="CY39" s="111"/>
      <c r="CZ39" s="111"/>
      <c r="DA39" s="111"/>
      <c r="DB39" s="111"/>
      <c r="DC39" s="111"/>
      <c r="DD39" s="111"/>
      <c r="DE39" s="111"/>
      <c r="DF39" s="111"/>
      <c r="DG39" s="111"/>
      <c r="DH39" s="111"/>
      <c r="DI39" s="111"/>
      <c r="DJ39" s="111"/>
      <c r="DK39" s="111"/>
      <c r="DL39" s="111"/>
      <c r="DM39" s="111"/>
      <c r="DN39" s="111"/>
      <c r="DO39" s="111"/>
      <c r="DP39" s="111"/>
      <c r="DQ39" s="111"/>
      <c r="DR39" s="111"/>
      <c r="DS39" s="111"/>
      <c r="DT39" s="111"/>
      <c r="DU39" s="111"/>
      <c r="DV39" s="111"/>
      <c r="DW39" s="111"/>
      <c r="DX39" s="111"/>
      <c r="DY39" s="111"/>
      <c r="DZ39" s="111"/>
    </row>
    <row r="40" ht="17" customHeight="1">
      <c r="A40" s="111"/>
      <c r="B40" s="111"/>
      <c r="C40" s="323">
        <v>12</v>
      </c>
      <c r="D40" s="303">
        <f>IF(AA40="-",INDEX(DV$1:DV$23,MATCH(C40,$DW$1:$DW$23,0)),AA40)</f>
      </c>
      <c r="E40" s="182"/>
      <c r="F40" s="297">
        <f>INDEX(F$1:F$23,MATCH(C40,$DW$1:$DW$23,0))</f>
      </c>
      <c r="G40" s="297">
        <f>INDEX(G$1:G$23,MATCH(C40,$DW$1:$DW$23,0))</f>
      </c>
      <c r="H40" s="297">
        <f>INDEX(H$1:H$23,MATCH(C40,$DW$1:$DW$23,0))</f>
      </c>
      <c r="I40" s="182"/>
      <c r="J40" s="182"/>
      <c r="K40" s="308"/>
      <c r="L40" s="178">
        <f>INDEX(P$1:P$23,MATCH(C40,$DW$1:$DW$23,0))</f>
      </c>
      <c r="M40" s="163">
        <f>INDEX(U$1:U$23,MATCH(C40,$DW$1:$DW$23,0))</f>
      </c>
      <c r="N40" s="163">
        <f>INDEX(Z$1:Z$23,MATCH(C40,$DW$1:$DW$23,0))</f>
      </c>
      <c r="O40" s="177">
        <f>INDEX(AE$1:AE$23,MATCH(C40,$DW$1:$DW$23,0))</f>
      </c>
      <c r="P40" s="178">
        <f>INDEX(AJ$1:AJ$23,MATCH(C40,$DW$1:$DW$23,0))</f>
      </c>
      <c r="Q40" s="163">
        <f>INDEX(AO$1:AO$23,MATCH(C40,$DW$1:$DW$23,0))</f>
      </c>
      <c r="R40" s="163">
        <f>INDEX(AT$1:AT$23,MATCH(C40,$DW$1:$DW$23,0))</f>
      </c>
      <c r="S40" s="169">
        <f>INDEX(AY$1:AY$23,MATCH(C40,$DW$1:$DW$23,0))</f>
      </c>
      <c r="T40" s="309">
        <f>INDEX(AZ$1:AZ$23,MATCH(C40,$DW$1:$DW$23,0))</f>
      </c>
      <c r="U40" s="178">
        <f>INDEX(BE$1:BE$23,MATCH(C40,$DW$1:$DW$23,0))</f>
      </c>
      <c r="V40" s="163">
        <f>INDEX(BJ1:BJ46,MATCH(C40,$DW1:$DW46,0))</f>
      </c>
      <c r="W40" s="163">
        <f>INDEX(BO$1:BO$23,MATCH(C40,$DW$1:$DW$23,0))</f>
      </c>
      <c r="X40" s="163">
        <f>INDEX(BT$1:BT$23,MATCH(C40,$DW$1:$DW$23,0))</f>
      </c>
      <c r="Y40" s="163">
        <f>INDEX(BY$1:BY$23,MATCH(C40,$DW$1:$DW$23,0))</f>
      </c>
      <c r="Z40" s="169">
        <f>INDEX(CD$1:CD$23,MATCH(C40,$DW$1:$DW$23,0))</f>
      </c>
      <c r="AA40" s="310">
        <f>INDEX(DY$1:DY$23,MATCH(C40,$DW$1:$DW$23,0))</f>
      </c>
      <c r="AB40" s="178">
        <f>INDEX(DH$1:DH$23,MATCH(C40,$DW$1:$DW$23,0))</f>
      </c>
      <c r="AC40" s="162">
        <f>INDEX(DI$1:DI$23,MATCH(C40,$DW$1:$DW$23,0))</f>
      </c>
      <c r="AD40" s="179">
        <f>INDEX(D$1:D$23,MATCH(C40,$DW$1:$DW$23,0))</f>
      </c>
      <c r="AE40" s="180">
        <f>INDEX(DX$1:DX$23,MATCH(C40,$DW$1:$DW$23,0))</f>
      </c>
      <c r="AF40" s="257">
        <f>IF(AC40&gt;=150,"Point","-")</f>
      </c>
      <c r="AG40" s="259"/>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c r="BY40" s="111"/>
      <c r="BZ40" s="111"/>
      <c r="CA40" s="111"/>
      <c r="CB40" s="111"/>
      <c r="CC40" s="111"/>
      <c r="CD40" s="111"/>
      <c r="CE40" s="111"/>
      <c r="CF40" s="111"/>
      <c r="CG40" s="111"/>
      <c r="CH40" s="111"/>
      <c r="CI40" s="111"/>
      <c r="CJ40" s="111"/>
      <c r="CK40" s="111"/>
      <c r="CL40" s="111"/>
      <c r="CM40" s="111"/>
      <c r="CN40" s="111"/>
      <c r="CO40" s="111"/>
      <c r="CP40" s="111"/>
      <c r="CQ40" s="111"/>
      <c r="CR40" s="111"/>
      <c r="CS40" s="111"/>
      <c r="CT40" s="111"/>
      <c r="CU40" s="111"/>
      <c r="CV40" s="111"/>
      <c r="CW40" s="111"/>
      <c r="CX40" s="111"/>
      <c r="CY40" s="111"/>
      <c r="CZ40" s="111"/>
      <c r="DA40" s="111"/>
      <c r="DB40" s="111"/>
      <c r="DC40" s="111"/>
      <c r="DD40" s="111"/>
      <c r="DE40" s="111"/>
      <c r="DF40" s="111"/>
      <c r="DG40" s="111"/>
      <c r="DH40" s="111"/>
      <c r="DI40" s="111"/>
      <c r="DJ40" s="111"/>
      <c r="DK40" s="111"/>
      <c r="DL40" s="111"/>
      <c r="DM40" s="111"/>
      <c r="DN40" s="111"/>
      <c r="DO40" s="111"/>
      <c r="DP40" s="111"/>
      <c r="DQ40" s="111"/>
      <c r="DR40" s="111"/>
      <c r="DS40" s="111"/>
      <c r="DT40" s="111"/>
      <c r="DU40" s="111"/>
      <c r="DV40" s="111"/>
      <c r="DW40" s="111"/>
      <c r="DX40" s="111"/>
      <c r="DY40" s="111"/>
      <c r="DZ40" s="111"/>
    </row>
    <row r="41" ht="17" customHeight="1">
      <c r="A41" s="111"/>
      <c r="B41" s="111"/>
      <c r="C41" s="323">
        <v>13</v>
      </c>
      <c r="D41" s="303">
        <f>IF(AA41="-",INDEX(DV$1:DV$23,MATCH(C41,$DW$1:$DW$23,0)),AA41)</f>
      </c>
      <c r="E41" s="182"/>
      <c r="F41" s="297">
        <f>INDEX(F$1:F$23,MATCH(C41,$DW$1:$DW$23,0))</f>
      </c>
      <c r="G41" s="297">
        <f>INDEX(G$1:G$23,MATCH(C41,$DW$1:$DW$23,0))</f>
      </c>
      <c r="H41" s="297">
        <f>INDEX(H$1:H$23,MATCH(C41,$DW$1:$DW$23,0))</f>
      </c>
      <c r="I41" s="182"/>
      <c r="J41" s="182"/>
      <c r="K41" s="308"/>
      <c r="L41" s="178">
        <f>INDEX(P$1:P$23,MATCH(C41,$DW$1:$DW$23,0))</f>
      </c>
      <c r="M41" s="163">
        <f>INDEX(U$1:U$23,MATCH(C41,$DW$1:$DW$23,0))</f>
      </c>
      <c r="N41" s="163">
        <f>INDEX(Z$1:Z$23,MATCH(C41,$DW$1:$DW$23,0))</f>
      </c>
      <c r="O41" s="177">
        <f>INDEX(AE$1:AE$23,MATCH(C41,$DW$1:$DW$23,0))</f>
      </c>
      <c r="P41" s="178">
        <f>INDEX(AJ$1:AJ$23,MATCH(C41,$DW$1:$DW$23,0))</f>
      </c>
      <c r="Q41" s="163">
        <f>INDEX(AO$1:AO$23,MATCH(C41,$DW$1:$DW$23,0))</f>
      </c>
      <c r="R41" s="163">
        <f>INDEX(AT$1:AT$23,MATCH(C41,$DW$1:$DW$23,0))</f>
      </c>
      <c r="S41" s="169">
        <f>INDEX(AY$1:AY$23,MATCH(C41,$DW$1:$DW$23,0))</f>
      </c>
      <c r="T41" s="309">
        <f>INDEX(AZ$1:AZ$23,MATCH(C41,$DW$1:$DW$23,0))</f>
      </c>
      <c r="U41" s="178">
        <f>INDEX(BE$1:BE$23,MATCH(C41,$DW$1:$DW$23,0))</f>
      </c>
      <c r="V41" s="163">
        <f>INDEX(BJ1:BJ46,MATCH(C41,$DW1:$DW46,0))</f>
      </c>
      <c r="W41" s="163">
        <f>INDEX(BO$1:BO$23,MATCH(C41,$DW$1:$DW$23,0))</f>
      </c>
      <c r="X41" s="163">
        <f>INDEX(BT$1:BT$23,MATCH(C41,$DW$1:$DW$23,0))</f>
      </c>
      <c r="Y41" s="163">
        <f>INDEX(BY$1:BY$23,MATCH(C41,$DW$1:$DW$23,0))</f>
      </c>
      <c r="Z41" s="169">
        <f>INDEX(CD$1:CD$23,MATCH(C41,$DW$1:$DW$23,0))</f>
      </c>
      <c r="AA41" s="310">
        <f>INDEX(DY$1:DY$23,MATCH(C41,$DW$1:$DW$23,0))</f>
      </c>
      <c r="AB41" s="178">
        <f>INDEX(DH$1:DH$23,MATCH(C41,$DW$1:$DW$23,0))</f>
      </c>
      <c r="AC41" s="162">
        <f>INDEX(DI$1:DI$23,MATCH(C41,$DW$1:$DW$23,0))</f>
      </c>
      <c r="AD41" s="179">
        <f>INDEX(D$1:D$23,MATCH(C41,$DW$1:$DW$23,0))</f>
      </c>
      <c r="AE41" s="180">
        <f>INDEX(DX$1:DX$23,MATCH(C41,$DW$1:$DW$23,0))</f>
      </c>
      <c r="AF41" s="257">
        <f>IF(AC41&gt;=150,"Point","-")</f>
      </c>
      <c r="AG41" s="259"/>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c r="BY41" s="111"/>
      <c r="BZ41" s="111"/>
      <c r="CA41" s="111"/>
      <c r="CB41" s="111"/>
      <c r="CC41" s="111"/>
      <c r="CD41" s="111"/>
      <c r="CE41" s="111"/>
      <c r="CF41" s="111"/>
      <c r="CG41" s="111"/>
      <c r="CH41" s="111"/>
      <c r="CI41" s="111"/>
      <c r="CJ41" s="111"/>
      <c r="CK41" s="111"/>
      <c r="CL41" s="111"/>
      <c r="CM41" s="111"/>
      <c r="CN41" s="111"/>
      <c r="CO41" s="111"/>
      <c r="CP41" s="111"/>
      <c r="CQ41" s="111"/>
      <c r="CR41" s="111"/>
      <c r="CS41" s="111"/>
      <c r="CT41" s="111"/>
      <c r="CU41" s="111"/>
      <c r="CV41" s="111"/>
      <c r="CW41" s="111"/>
      <c r="CX41" s="111"/>
      <c r="CY41" s="111"/>
      <c r="CZ41" s="111"/>
      <c r="DA41" s="111"/>
      <c r="DB41" s="111"/>
      <c r="DC41" s="111"/>
      <c r="DD41" s="111"/>
      <c r="DE41" s="111"/>
      <c r="DF41" s="111"/>
      <c r="DG41" s="111"/>
      <c r="DH41" s="111"/>
      <c r="DI41" s="111"/>
      <c r="DJ41" s="111"/>
      <c r="DK41" s="111"/>
      <c r="DL41" s="111"/>
      <c r="DM41" s="111"/>
      <c r="DN41" s="111"/>
      <c r="DO41" s="111"/>
      <c r="DP41" s="111"/>
      <c r="DQ41" s="111"/>
      <c r="DR41" s="111"/>
      <c r="DS41" s="111"/>
      <c r="DT41" s="111"/>
      <c r="DU41" s="111"/>
      <c r="DV41" s="111"/>
      <c r="DW41" s="111"/>
      <c r="DX41" s="111"/>
      <c r="DY41" s="111"/>
      <c r="DZ41" s="111"/>
    </row>
    <row r="42" ht="17" customHeight="1">
      <c r="A42" s="111"/>
      <c r="B42" s="111"/>
      <c r="C42" s="323">
        <v>14</v>
      </c>
      <c r="D42" s="303">
        <f>IF(AA42="-",INDEX(DV$1:DV$23,MATCH(C42,$DW$1:$DW$23,0)),AA42)</f>
      </c>
      <c r="E42" s="182"/>
      <c r="F42" s="297">
        <f>INDEX(F$1:F$23,MATCH(C42,$DW$1:$DW$23,0))</f>
      </c>
      <c r="G42" s="297">
        <f>INDEX(G$1:G$23,MATCH(C42,$DW$1:$DW$23,0))</f>
      </c>
      <c r="H42" s="297">
        <f>INDEX(H$1:H$23,MATCH(C42,$DW$1:$DW$23,0))</f>
      </c>
      <c r="I42" s="182"/>
      <c r="J42" s="182"/>
      <c r="K42" s="308"/>
      <c r="L42" s="178">
        <f>INDEX(P$1:P$23,MATCH(C42,$DW$1:$DW$23,0))</f>
      </c>
      <c r="M42" s="163">
        <f>INDEX(U$1:U$23,MATCH(C42,$DW$1:$DW$23,0))</f>
      </c>
      <c r="N42" s="163">
        <f>INDEX(Z$1:Z$23,MATCH(C42,$DW$1:$DW$23,0))</f>
      </c>
      <c r="O42" s="177">
        <f>INDEX(AE$1:AE$23,MATCH(C42,$DW$1:$DW$23,0))</f>
      </c>
      <c r="P42" s="178">
        <f>INDEX(AJ$1:AJ$23,MATCH(C42,$DW$1:$DW$23,0))</f>
      </c>
      <c r="Q42" s="163">
        <f>INDEX(AO$1:AO$23,MATCH(C42,$DW$1:$DW$23,0))</f>
      </c>
      <c r="R42" s="163">
        <f>INDEX(AT$1:AT$23,MATCH(C42,$DW$1:$DW$23,0))</f>
      </c>
      <c r="S42" s="169">
        <f>INDEX(AY$1:AY$23,MATCH(C42,$DW$1:$DW$23,0))</f>
      </c>
      <c r="T42" s="309">
        <f>INDEX(AZ$1:AZ$23,MATCH(C42,$DW$1:$DW$23,0))</f>
      </c>
      <c r="U42" s="178">
        <f>INDEX(BE$1:BE$23,MATCH(C42,$DW$1:$DW$23,0))</f>
      </c>
      <c r="V42" s="163">
        <f>INDEX(BJ1:BJ46,MATCH(C42,$DW1:$DW46,0))</f>
      </c>
      <c r="W42" s="163">
        <f>INDEX(BO$1:BO$23,MATCH(C42,$DW$1:$DW$23,0))</f>
      </c>
      <c r="X42" s="163">
        <f>INDEX(BT$1:BT$23,MATCH(C42,$DW$1:$DW$23,0))</f>
      </c>
      <c r="Y42" s="163">
        <f>INDEX(BY$1:BY$23,MATCH(C42,$DW$1:$DW$23,0))</f>
      </c>
      <c r="Z42" s="169">
        <f>INDEX(CD$1:CD$23,MATCH(C42,$DW$1:$DW$23,0))</f>
      </c>
      <c r="AA42" s="310">
        <f>INDEX(DY$1:DY$23,MATCH(C42,$DW$1:$DW$23,0))</f>
      </c>
      <c r="AB42" s="178">
        <f>INDEX(DH$1:DH$23,MATCH(C42,$DW$1:$DW$23,0))</f>
      </c>
      <c r="AC42" s="162">
        <f>INDEX(DI$1:DI$23,MATCH(C42,$DW$1:$DW$23,0))</f>
      </c>
      <c r="AD42" s="179">
        <f>INDEX(D$1:D$23,MATCH(C42,$DW$1:$DW$23,0))</f>
      </c>
      <c r="AE42" s="180">
        <f>INDEX(DX$1:DX$23,MATCH(C42,$DW$1:$DW$23,0))</f>
      </c>
      <c r="AF42" s="257">
        <f>IF(AC42&gt;=150,"Point","-")</f>
      </c>
      <c r="AG42" s="259"/>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11"/>
      <c r="BX42" s="111"/>
      <c r="BY42" s="111"/>
      <c r="BZ42" s="111"/>
      <c r="CA42" s="111"/>
      <c r="CB42" s="111"/>
      <c r="CC42" s="111"/>
      <c r="CD42" s="111"/>
      <c r="CE42" s="111"/>
      <c r="CF42" s="111"/>
      <c r="CG42" s="111"/>
      <c r="CH42" s="111"/>
      <c r="CI42" s="111"/>
      <c r="CJ42" s="111"/>
      <c r="CK42" s="111"/>
      <c r="CL42" s="111"/>
      <c r="CM42" s="111"/>
      <c r="CN42" s="111"/>
      <c r="CO42" s="111"/>
      <c r="CP42" s="111"/>
      <c r="CQ42" s="111"/>
      <c r="CR42" s="111"/>
      <c r="CS42" s="111"/>
      <c r="CT42" s="111"/>
      <c r="CU42" s="111"/>
      <c r="CV42" s="111"/>
      <c r="CW42" s="111"/>
      <c r="CX42" s="111"/>
      <c r="CY42" s="111"/>
      <c r="CZ42" s="111"/>
      <c r="DA42" s="111"/>
      <c r="DB42" s="111"/>
      <c r="DC42" s="111"/>
      <c r="DD42" s="111"/>
      <c r="DE42" s="111"/>
      <c r="DF42" s="111"/>
      <c r="DG42" s="111"/>
      <c r="DH42" s="111"/>
      <c r="DI42" s="111"/>
      <c r="DJ42" s="111"/>
      <c r="DK42" s="111"/>
      <c r="DL42" s="111"/>
      <c r="DM42" s="111"/>
      <c r="DN42" s="111"/>
      <c r="DO42" s="111"/>
      <c r="DP42" s="111"/>
      <c r="DQ42" s="111"/>
      <c r="DR42" s="111"/>
      <c r="DS42" s="111"/>
      <c r="DT42" s="111"/>
      <c r="DU42" s="111"/>
      <c r="DV42" s="111"/>
      <c r="DW42" s="111"/>
      <c r="DX42" s="111"/>
      <c r="DY42" s="111"/>
      <c r="DZ42" s="111"/>
    </row>
    <row r="43" ht="17" customHeight="1">
      <c r="A43" s="111"/>
      <c r="B43" s="111"/>
      <c r="C43" s="323">
        <v>15</v>
      </c>
      <c r="D43" s="303">
        <f>IF(AA43="-",INDEX(DV$1:DV$23,MATCH(C43,$DW$1:$DW$23,0)),AA43)</f>
      </c>
      <c r="E43" s="182"/>
      <c r="F43" s="297">
        <f>INDEX(F$1:F$23,MATCH(C43,$DW$1:$DW$23,0))</f>
      </c>
      <c r="G43" s="297">
        <f>INDEX(G$1:G$23,MATCH(C43,$DW$1:$DW$23,0))</f>
      </c>
      <c r="H43" s="297">
        <f>INDEX(H$1:H$23,MATCH(C43,$DW$1:$DW$23,0))</f>
      </c>
      <c r="I43" s="182"/>
      <c r="J43" s="182"/>
      <c r="K43" s="308"/>
      <c r="L43" s="178">
        <f>INDEX(P$1:P$23,MATCH(C43,$DW$1:$DW$23,0))</f>
      </c>
      <c r="M43" s="163">
        <f>INDEX(U$1:U$23,MATCH(C43,$DW$1:$DW$23,0))</f>
      </c>
      <c r="N43" s="163">
        <f>INDEX(Z$1:Z$23,MATCH(C43,$DW$1:$DW$23,0))</f>
      </c>
      <c r="O43" s="177">
        <f>INDEX(AE$1:AE$23,MATCH(C43,$DW$1:$DW$23,0))</f>
      </c>
      <c r="P43" s="178">
        <f>INDEX(AJ$1:AJ$23,MATCH(C43,$DW$1:$DW$23,0))</f>
      </c>
      <c r="Q43" s="163">
        <f>INDEX(AO$1:AO$23,MATCH(C43,$DW$1:$DW$23,0))</f>
      </c>
      <c r="R43" s="163">
        <f>INDEX(AT$1:AT$23,MATCH(C43,$DW$1:$DW$23,0))</f>
      </c>
      <c r="S43" s="169">
        <f>INDEX(AY$1:AY$23,MATCH(C43,$DW$1:$DW$23,0))</f>
      </c>
      <c r="T43" s="309">
        <f>INDEX(AZ$1:AZ$23,MATCH(C43,$DW$1:$DW$23,0))</f>
      </c>
      <c r="U43" s="178">
        <f>INDEX(BE$1:BE$23,MATCH(C43,$DW$1:$DW$23,0))</f>
      </c>
      <c r="V43" s="163">
        <f>INDEX(BJ1:BJ46,MATCH(C43,$DW1:$DW46,0))</f>
      </c>
      <c r="W43" s="163">
        <f>INDEX(BO$1:BO$23,MATCH(C43,$DW$1:$DW$23,0))</f>
      </c>
      <c r="X43" s="163">
        <f>INDEX(BT$1:BT$23,MATCH(C43,$DW$1:$DW$23,0))</f>
      </c>
      <c r="Y43" s="163">
        <f>INDEX(BY$1:BY$23,MATCH(C43,$DW$1:$DW$23,0))</f>
      </c>
      <c r="Z43" s="169">
        <f>INDEX(CD$1:CD$23,MATCH(C43,$DW$1:$DW$23,0))</f>
      </c>
      <c r="AA43" s="310">
        <f>INDEX(DY$1:DY$23,MATCH(C43,$DW$1:$DW$23,0))</f>
      </c>
      <c r="AB43" s="178">
        <f>INDEX(DH$1:DH$23,MATCH(C43,$DW$1:$DW$23,0))</f>
      </c>
      <c r="AC43" s="162">
        <f>INDEX(DI$1:DI$23,MATCH(C43,$DW$1:$DW$23,0))</f>
      </c>
      <c r="AD43" s="179">
        <f>INDEX(D$1:D$23,MATCH(C43,$DW$1:$DW$23,0))</f>
      </c>
      <c r="AE43" s="180">
        <f>INDEX(DX$1:DX$23,MATCH(C43,$DW$1:$DW$23,0))</f>
      </c>
      <c r="AF43" s="257">
        <f>IF(AC43&gt;=150,"Point","-")</f>
      </c>
      <c r="AG43" s="259"/>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c r="BY43" s="111"/>
      <c r="BZ43" s="111"/>
      <c r="CA43" s="111"/>
      <c r="CB43" s="111"/>
      <c r="CC43" s="111"/>
      <c r="CD43" s="111"/>
      <c r="CE43" s="111"/>
      <c r="CF43" s="111"/>
      <c r="CG43" s="111"/>
      <c r="CH43" s="111"/>
      <c r="CI43" s="111"/>
      <c r="CJ43" s="111"/>
      <c r="CK43" s="111"/>
      <c r="CL43" s="111"/>
      <c r="CM43" s="111"/>
      <c r="CN43" s="111"/>
      <c r="CO43" s="111"/>
      <c r="CP43" s="111"/>
      <c r="CQ43" s="111"/>
      <c r="CR43" s="111"/>
      <c r="CS43" s="111"/>
      <c r="CT43" s="111"/>
      <c r="CU43" s="111"/>
      <c r="CV43" s="111"/>
      <c r="CW43" s="111"/>
      <c r="CX43" s="111"/>
      <c r="CY43" s="111"/>
      <c r="CZ43" s="111"/>
      <c r="DA43" s="111"/>
      <c r="DB43" s="111"/>
      <c r="DC43" s="111"/>
      <c r="DD43" s="111"/>
      <c r="DE43" s="111"/>
      <c r="DF43" s="111"/>
      <c r="DG43" s="111"/>
      <c r="DH43" s="111"/>
      <c r="DI43" s="111"/>
      <c r="DJ43" s="111"/>
      <c r="DK43" s="111"/>
      <c r="DL43" s="111"/>
      <c r="DM43" s="111"/>
      <c r="DN43" s="111"/>
      <c r="DO43" s="111"/>
      <c r="DP43" s="111"/>
      <c r="DQ43" s="111"/>
      <c r="DR43" s="111"/>
      <c r="DS43" s="111"/>
      <c r="DT43" s="111"/>
      <c r="DU43" s="111"/>
      <c r="DV43" s="111"/>
      <c r="DW43" s="111"/>
      <c r="DX43" s="111"/>
      <c r="DY43" s="111"/>
      <c r="DZ43" s="111"/>
    </row>
    <row r="44" ht="17" customHeight="1">
      <c r="A44" s="111"/>
      <c r="B44" s="111"/>
      <c r="C44" s="323">
        <v>16</v>
      </c>
      <c r="D44" s="303">
        <f>IF(AA44="-",INDEX(DV$1:DV$23,MATCH(C44,$DW$1:$DW$23,0)),AA44)</f>
      </c>
      <c r="E44" s="182"/>
      <c r="F44" s="297">
        <f>INDEX(F$1:F$23,MATCH(C44,$DW$1:$DW$23,0))</f>
      </c>
      <c r="G44" s="297">
        <f>INDEX(G$1:G$23,MATCH(C44,$DW$1:$DW$23,0))</f>
      </c>
      <c r="H44" s="297">
        <f>INDEX(H$1:H$23,MATCH(C44,$DW$1:$DW$23,0))</f>
      </c>
      <c r="I44" s="182"/>
      <c r="J44" s="182"/>
      <c r="K44" s="308"/>
      <c r="L44" s="178">
        <f>INDEX(P$1:P$23,MATCH(C44,$DW$1:$DW$23,0))</f>
      </c>
      <c r="M44" s="163">
        <f>INDEX(U$1:U$23,MATCH(C44,$DW$1:$DW$23,0))</f>
      </c>
      <c r="N44" s="163">
        <f>INDEX(Z$1:Z$23,MATCH(C44,$DW$1:$DW$23,0))</f>
      </c>
      <c r="O44" s="177">
        <f>INDEX(AE$1:AE$23,MATCH(C44,$DW$1:$DW$23,0))</f>
      </c>
      <c r="P44" s="178">
        <f>INDEX(AJ$1:AJ$23,MATCH(C44,$DW$1:$DW$23,0))</f>
      </c>
      <c r="Q44" s="163">
        <f>INDEX(AO$1:AO$23,MATCH(C44,$DW$1:$DW$23,0))</f>
      </c>
      <c r="R44" s="163">
        <f>INDEX(AT$1:AT$23,MATCH(C44,$DW$1:$DW$23,0))</f>
      </c>
      <c r="S44" s="169">
        <f>INDEX(AY$1:AY$23,MATCH(C44,$DW$1:$DW$23,0))</f>
      </c>
      <c r="T44" s="309">
        <f>INDEX(AZ$1:AZ$23,MATCH(C44,$DW$1:$DW$23,0))</f>
      </c>
      <c r="U44" s="178">
        <f>INDEX(BE$1:BE$23,MATCH(C44,$DW$1:$DW$23,0))</f>
      </c>
      <c r="V44" s="163">
        <f>INDEX(BJ1:BJ46,MATCH(C44,$DW1:$DW46,0))</f>
      </c>
      <c r="W44" s="163">
        <f>INDEX(BO$1:BO$23,MATCH(C44,$DW$1:$DW$23,0))</f>
      </c>
      <c r="X44" s="163">
        <f>INDEX(BT$1:BT$23,MATCH(C44,$DW$1:$DW$23,0))</f>
      </c>
      <c r="Y44" s="163">
        <f>INDEX(BY$1:BY$23,MATCH(C44,$DW$1:$DW$23,0))</f>
      </c>
      <c r="Z44" s="169">
        <f>INDEX(CD$1:CD$23,MATCH(C44,$DW$1:$DW$23,0))</f>
      </c>
      <c r="AA44" s="310">
        <f>INDEX(DY$1:DY$23,MATCH(C44,$DW$1:$DW$23,0))</f>
      </c>
      <c r="AB44" s="178">
        <f>INDEX(DH$1:DH$23,MATCH(C44,$DW$1:$DW$23,0))</f>
      </c>
      <c r="AC44" s="162">
        <f>INDEX(DI$1:DI$23,MATCH(C44,$DW$1:$DW$23,0))</f>
      </c>
      <c r="AD44" s="179">
        <f>INDEX(D$1:D$23,MATCH(C44,$DW$1:$DW$23,0))</f>
      </c>
      <c r="AE44" s="180">
        <f>INDEX(DX$1:DX$23,MATCH(C44,$DW$1:$DW$23,0))</f>
      </c>
      <c r="AF44" s="257">
        <f>IF(AC44&gt;=150,"Point","-")</f>
      </c>
      <c r="AG44" s="259"/>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1"/>
      <c r="BR44" s="111"/>
      <c r="BS44" s="111"/>
      <c r="BT44" s="111"/>
      <c r="BU44" s="111"/>
      <c r="BV44" s="111"/>
      <c r="BW44" s="111"/>
      <c r="BX44" s="111"/>
      <c r="BY44" s="111"/>
      <c r="BZ44" s="111"/>
      <c r="CA44" s="111"/>
      <c r="CB44" s="111"/>
      <c r="CC44" s="111"/>
      <c r="CD44" s="111"/>
      <c r="CE44" s="111"/>
      <c r="CF44" s="111"/>
      <c r="CG44" s="111"/>
      <c r="CH44" s="111"/>
      <c r="CI44" s="111"/>
      <c r="CJ44" s="111"/>
      <c r="CK44" s="111"/>
      <c r="CL44" s="111"/>
      <c r="CM44" s="111"/>
      <c r="CN44" s="111"/>
      <c r="CO44" s="111"/>
      <c r="CP44" s="111"/>
      <c r="CQ44" s="111"/>
      <c r="CR44" s="111"/>
      <c r="CS44" s="111"/>
      <c r="CT44" s="111"/>
      <c r="CU44" s="111"/>
      <c r="CV44" s="111"/>
      <c r="CW44" s="111"/>
      <c r="CX44" s="111"/>
      <c r="CY44" s="111"/>
      <c r="CZ44" s="111"/>
      <c r="DA44" s="111"/>
      <c r="DB44" s="111"/>
      <c r="DC44" s="111"/>
      <c r="DD44" s="111"/>
      <c r="DE44" s="111"/>
      <c r="DF44" s="111"/>
      <c r="DG44" s="111"/>
      <c r="DH44" s="111"/>
      <c r="DI44" s="111"/>
      <c r="DJ44" s="111"/>
      <c r="DK44" s="111"/>
      <c r="DL44" s="111"/>
      <c r="DM44" s="111"/>
      <c r="DN44" s="111"/>
      <c r="DO44" s="111"/>
      <c r="DP44" s="111"/>
      <c r="DQ44" s="111"/>
      <c r="DR44" s="111"/>
      <c r="DS44" s="111"/>
      <c r="DT44" s="111"/>
      <c r="DU44" s="111"/>
      <c r="DV44" s="111"/>
      <c r="DW44" s="111"/>
      <c r="DX44" s="111"/>
      <c r="DY44" s="111"/>
      <c r="DZ44" s="111"/>
    </row>
    <row r="45" ht="17" customHeight="1">
      <c r="A45" s="111"/>
      <c r="B45" s="111"/>
      <c r="C45" s="323">
        <v>17</v>
      </c>
      <c r="D45" s="303">
        <f>IF(AA45="-",INDEX(DV$1:DV$23,MATCH(C45,$DW$1:$DW$23,0)),AA45)</f>
      </c>
      <c r="E45" s="182"/>
      <c r="F45" s="297">
        <f>INDEX(F$1:F$23,MATCH(C45,$DW$1:$DW$23,0))</f>
      </c>
      <c r="G45" s="297">
        <f>INDEX(G$1:G$23,MATCH(C45,$DW$1:$DW$23,0))</f>
      </c>
      <c r="H45" s="297">
        <f>INDEX(H$1:H$23,MATCH(C45,$DW$1:$DW$23,0))</f>
      </c>
      <c r="I45" s="182"/>
      <c r="J45" s="182"/>
      <c r="K45" s="308"/>
      <c r="L45" s="178">
        <f>INDEX(P$1:P$23,MATCH(C45,$DW$1:$DW$23,0))</f>
      </c>
      <c r="M45" s="163">
        <f>INDEX(U$1:U$23,MATCH(C45,$DW$1:$DW$23,0))</f>
      </c>
      <c r="N45" s="163">
        <f>INDEX(Z$1:Z$23,MATCH(C45,$DW$1:$DW$23,0))</f>
      </c>
      <c r="O45" s="177">
        <f>INDEX(AE$1:AE$23,MATCH(C45,$DW$1:$DW$23,0))</f>
      </c>
      <c r="P45" s="178">
        <f>INDEX(AJ$1:AJ$23,MATCH(C45,$DW$1:$DW$23,0))</f>
      </c>
      <c r="Q45" s="163">
        <f>INDEX(AO$1:AO$23,MATCH(C45,$DW$1:$DW$23,0))</f>
      </c>
      <c r="R45" s="163">
        <f>INDEX(AT$1:AT$23,MATCH(C45,$DW$1:$DW$23,0))</f>
      </c>
      <c r="S45" s="169">
        <f>INDEX(AY$1:AY$23,MATCH(C45,$DW$1:$DW$23,0))</f>
      </c>
      <c r="T45" s="309">
        <f>INDEX(AZ$1:AZ$23,MATCH(C45,$DW$1:$DW$23,0))</f>
      </c>
      <c r="U45" s="178">
        <f>INDEX(BE$1:BE$23,MATCH(C45,$DW$1:$DW$23,0))</f>
      </c>
      <c r="V45" s="163">
        <f>INDEX(BJ1:BJ46,MATCH(C45,$DW1:$DW46,0))</f>
      </c>
      <c r="W45" s="163">
        <f>INDEX(BO$1:BO$23,MATCH(C45,$DW$1:$DW$23,0))</f>
      </c>
      <c r="X45" s="163">
        <f>INDEX(BT$1:BT$23,MATCH(C45,$DW$1:$DW$23,0))</f>
      </c>
      <c r="Y45" s="163">
        <f>INDEX(BY$1:BY$23,MATCH(C45,$DW$1:$DW$23,0))</f>
      </c>
      <c r="Z45" s="169">
        <f>INDEX(CD$1:CD$23,MATCH(C45,$DW$1:$DW$23,0))</f>
      </c>
      <c r="AA45" s="310">
        <f>INDEX(DY$1:DY$23,MATCH(C45,$DW$1:$DW$23,0))</f>
      </c>
      <c r="AB45" s="178">
        <f>INDEX(DH$1:DH$23,MATCH(C45,$DW$1:$DW$23,0))</f>
      </c>
      <c r="AC45" s="162">
        <f>INDEX(DI$1:DI$23,MATCH(C45,$DW$1:$DW$23,0))</f>
      </c>
      <c r="AD45" s="179">
        <f>INDEX(D$1:D$23,MATCH(C45,$DW$1:$DW$23,0))</f>
      </c>
      <c r="AE45" s="180">
        <f>INDEX(DX$1:DX$23,MATCH(C45,$DW$1:$DW$23,0))</f>
      </c>
      <c r="AF45" s="257">
        <f>IF(AC45&gt;=150,"Point","-")</f>
      </c>
      <c r="AG45" s="259"/>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1"/>
      <c r="BR45" s="111"/>
      <c r="BS45" s="111"/>
      <c r="BT45" s="111"/>
      <c r="BU45" s="111"/>
      <c r="BV45" s="111"/>
      <c r="BW45" s="111"/>
      <c r="BX45" s="111"/>
      <c r="BY45" s="111"/>
      <c r="BZ45" s="111"/>
      <c r="CA45" s="111"/>
      <c r="CB45" s="111"/>
      <c r="CC45" s="111"/>
      <c r="CD45" s="111"/>
      <c r="CE45" s="111"/>
      <c r="CF45" s="111"/>
      <c r="CG45" s="111"/>
      <c r="CH45" s="111"/>
      <c r="CI45" s="111"/>
      <c r="CJ45" s="111"/>
      <c r="CK45" s="111"/>
      <c r="CL45" s="111"/>
      <c r="CM45" s="111"/>
      <c r="CN45" s="111"/>
      <c r="CO45" s="111"/>
      <c r="CP45" s="111"/>
      <c r="CQ45" s="111"/>
      <c r="CR45" s="111"/>
      <c r="CS45" s="111"/>
      <c r="CT45" s="111"/>
      <c r="CU45" s="111"/>
      <c r="CV45" s="111"/>
      <c r="CW45" s="111"/>
      <c r="CX45" s="111"/>
      <c r="CY45" s="111"/>
      <c r="CZ45" s="111"/>
      <c r="DA45" s="111"/>
      <c r="DB45" s="111"/>
      <c r="DC45" s="111"/>
      <c r="DD45" s="111"/>
      <c r="DE45" s="111"/>
      <c r="DF45" s="111"/>
      <c r="DG45" s="111"/>
      <c r="DH45" s="111"/>
      <c r="DI45" s="111"/>
      <c r="DJ45" s="111"/>
      <c r="DK45" s="111"/>
      <c r="DL45" s="111"/>
      <c r="DM45" s="111"/>
      <c r="DN45" s="111"/>
      <c r="DO45" s="111"/>
      <c r="DP45" s="111"/>
      <c r="DQ45" s="111"/>
      <c r="DR45" s="111"/>
      <c r="DS45" s="111"/>
      <c r="DT45" s="111"/>
      <c r="DU45" s="111"/>
      <c r="DV45" s="111"/>
      <c r="DW45" s="111"/>
      <c r="DX45" s="111"/>
      <c r="DY45" s="111"/>
      <c r="DZ45" s="111"/>
    </row>
    <row r="46" ht="16.5" customHeight="1">
      <c r="A46" s="111"/>
      <c r="B46" s="111"/>
      <c r="C46" s="323">
        <v>18</v>
      </c>
      <c r="D46" s="303">
        <f>IF(AA46="-",INDEX(DV$1:DV$23,MATCH(C46,$DW$1:$DW$23,0)),AA46)</f>
      </c>
      <c r="E46" s="182"/>
      <c r="F46" s="160">
        <f>INDEX(F$1:F$23,MATCH(C46,$DW$1:$DW$23,0))</f>
      </c>
      <c r="G46" s="160">
        <f>INDEX(G$1:G$23,MATCH(C46,$DW$1:$DW$23,0))</f>
      </c>
      <c r="H46" s="160">
        <f>INDEX(H$1:H$23,MATCH(C46,$DW$1:$DW$23,0))</f>
      </c>
      <c r="I46" s="182"/>
      <c r="J46" s="182"/>
      <c r="K46" s="308"/>
      <c r="L46" s="178">
        <f>INDEX(P$1:P$23,MATCH(C46,$DW$1:$DW$23,0))</f>
      </c>
      <c r="M46" s="163">
        <f>INDEX(U$1:U$23,MATCH(C46,$DW$1:$DW$23,0))</f>
      </c>
      <c r="N46" s="163">
        <f>INDEX(Z$1:Z$23,MATCH(C46,$DW$1:$DW$23,0))</f>
      </c>
      <c r="O46" s="169">
        <f>INDEX(AE$1:AE$23,MATCH(C46,$DW$1:$DW$23,0))</f>
      </c>
      <c r="P46" s="178">
        <f>INDEX(AJ$1:AJ$23,MATCH(C46,$DW$1:$DW$23,0))</f>
      </c>
      <c r="Q46" s="163">
        <f>INDEX(AO$1:AO$23,MATCH(C46,$DW$1:$DW$23,0))</f>
      </c>
      <c r="R46" s="163">
        <f>INDEX(AT$1:AT$23,MATCH(C46,$DW$1:$DW$23,0))</f>
      </c>
      <c r="S46" s="169">
        <f>INDEX(AY$1:AY$23,MATCH(C46,$DW$1:$DW$23,0))</f>
      </c>
      <c r="T46" s="309">
        <f>INDEX(AZ$1:AZ$23,MATCH(C46,$DW$1:$DW$23,0))</f>
      </c>
      <c r="U46" s="178">
        <f>INDEX(BE$1:BE$23,MATCH(C46,$DW$1:$DW$23,0))</f>
      </c>
      <c r="V46" s="163">
        <f>INDEX(BJ1:BJ46,MATCH(C46,$DW1:$DW46,0))</f>
      </c>
      <c r="W46" s="163">
        <f>INDEX(BO$1:BO$23,MATCH(C46,$DW$1:$DW$23,0))</f>
      </c>
      <c r="X46" s="163">
        <f>INDEX(BT$1:BT$23,MATCH(C46,$DW$1:$DW$23,0))</f>
      </c>
      <c r="Y46" s="163">
        <f>INDEX(BY$1:BY$23,MATCH(C46,$DW$1:$DW$23,0))</f>
      </c>
      <c r="Z46" s="169">
        <f>INDEX(CD$1:CD$23,MATCH(C46,$DW$1:$DW$23,0))</f>
      </c>
      <c r="AA46" s="324">
        <f>INDEX(DY$1:DY$23,MATCH(C46,$DW$1:$DW$23,0))</f>
      </c>
      <c r="AB46" s="178">
        <f>INDEX(DH$1:DH$23,MATCH(C46,$DW$1:$DW$23,0))</f>
      </c>
      <c r="AC46" s="162">
        <f>INDEX(DI$1:DI$23,MATCH(C46,$DW$1:$DW$23,0))</f>
      </c>
      <c r="AD46" s="179">
        <f>INDEX(D$1:D$23,MATCH(C46,$DW$1:$DW$23,0))</f>
      </c>
      <c r="AE46" s="180">
        <f>INDEX(DX$1:DX$23,MATCH(C46,$DW$1:$DW$23,0))</f>
      </c>
      <c r="AF46" s="325">
        <f>IF(AC46&gt;=150,"Point","-")</f>
      </c>
      <c r="AG46" s="259"/>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1"/>
      <c r="BT46" s="111"/>
      <c r="BU46" s="111"/>
      <c r="BV46" s="111"/>
      <c r="BW46" s="111"/>
      <c r="BX46" s="111"/>
      <c r="BY46" s="111"/>
      <c r="BZ46" s="111"/>
      <c r="CA46" s="111"/>
      <c r="CB46" s="111"/>
      <c r="CC46" s="111"/>
      <c r="CD46" s="111"/>
      <c r="CE46" s="111"/>
      <c r="CF46" s="111"/>
      <c r="CG46" s="111"/>
      <c r="CH46" s="111"/>
      <c r="CI46" s="111"/>
      <c r="CJ46" s="111"/>
      <c r="CK46" s="111"/>
      <c r="CL46" s="111"/>
      <c r="CM46" s="111"/>
      <c r="CN46" s="111"/>
      <c r="CO46" s="111"/>
      <c r="CP46" s="111"/>
      <c r="CQ46" s="111"/>
      <c r="CR46" s="111"/>
      <c r="CS46" s="111"/>
      <c r="CT46" s="111"/>
      <c r="CU46" s="111"/>
      <c r="CV46" s="111"/>
      <c r="CW46" s="111"/>
      <c r="CX46" s="111"/>
      <c r="CY46" s="111"/>
      <c r="CZ46" s="111"/>
      <c r="DA46" s="111"/>
      <c r="DB46" s="111"/>
      <c r="DC46" s="111"/>
      <c r="DD46" s="111"/>
      <c r="DE46" s="111"/>
      <c r="DF46" s="111"/>
      <c r="DG46" s="111"/>
      <c r="DH46" s="111"/>
      <c r="DI46" s="111"/>
      <c r="DJ46" s="111"/>
      <c r="DK46" s="111"/>
      <c r="DL46" s="111"/>
      <c r="DM46" s="111"/>
      <c r="DN46" s="111"/>
      <c r="DO46" s="111"/>
      <c r="DP46" s="111"/>
      <c r="DQ46" s="111"/>
      <c r="DR46" s="111"/>
      <c r="DS46" s="111"/>
      <c r="DT46" s="111"/>
      <c r="DU46" s="111"/>
      <c r="DV46" s="111"/>
      <c r="DW46" s="111"/>
      <c r="DX46" s="111"/>
      <c r="DY46" s="111"/>
      <c r="DZ46" s="111"/>
    </row>
  </sheetData>
  <mergeCells count="29">
    <mergeCell ref="CM3:CP3"/>
    <mergeCell ref="CQ3:CT3"/>
    <mergeCell ref="CU3:CX3"/>
    <mergeCell ref="CI3:CL3"/>
    <mergeCell ref="AK3:AO3"/>
    <mergeCell ref="AP3:AT3"/>
    <mergeCell ref="AU3:AY3"/>
    <mergeCell ref="BA3:BE3"/>
    <mergeCell ref="CE3:CH3"/>
    <mergeCell ref="D1:H1"/>
    <mergeCell ref="D2:H2"/>
    <mergeCell ref="L2:AE2"/>
    <mergeCell ref="AF2:AZ2"/>
    <mergeCell ref="BA2:DG2"/>
    <mergeCell ref="L3:P3"/>
    <mergeCell ref="Q3:U3"/>
    <mergeCell ref="V3:Z3"/>
    <mergeCell ref="AA3:AE3"/>
    <mergeCell ref="CY3:DB3"/>
    <mergeCell ref="DD3:DG3"/>
    <mergeCell ref="L27:O27"/>
    <mergeCell ref="P27:T27"/>
    <mergeCell ref="U27:AA27"/>
    <mergeCell ref="BF3:BJ3"/>
    <mergeCell ref="BK3:BO3"/>
    <mergeCell ref="BP3:BT3"/>
    <mergeCell ref="BU3:BY3"/>
    <mergeCell ref="BZ3:CD3"/>
    <mergeCell ref="AF3:AJ3"/>
  </mergeCells>
  <pageMargins left="0.75" right="0.75" top="1" bottom="1" header="0.5" footer="0.5"/>
  <pageSetup firstPageNumber="1" fitToHeight="1" fitToWidth="1" scale="100" useFirstPageNumber="0" orientation="landscape" pageOrder="downThenOver"/>
  <headerFooter>
    <oddFooter>&amp;L&amp;"Helvetica,Regular"&amp;12&amp;K000000	&amp;P</oddFooter>
  </headerFooter>
</worksheet>
</file>

<file path=xl/worksheets/sheet11.xml><?xml version="1.0" encoding="utf-8"?>
<worksheet xmlns:r="http://schemas.openxmlformats.org/officeDocument/2006/relationships" xmlns="http://schemas.openxmlformats.org/spreadsheetml/2006/main">
  <dimension ref="A1:EB41"/>
  <sheetViews>
    <sheetView workbookViewId="0" showGridLines="0" defaultGridColor="1"/>
  </sheetViews>
  <sheetFormatPr defaultColWidth="8.625" defaultRowHeight="12.75" customHeight="1" outlineLevelRow="0" outlineLevelCol="0"/>
  <cols>
    <col min="1" max="1" hidden="1" width="8.625" style="326" customWidth="1"/>
    <col min="2" max="2" hidden="1" width="8.625" style="326" customWidth="1"/>
    <col min="3" max="3" width="2.5" style="326" customWidth="1"/>
    <col min="4" max="4" width="8" style="326" customWidth="1"/>
    <col min="5" max="5" width="2.625" style="326" customWidth="1"/>
    <col min="6" max="6" width="8.625" style="326" customWidth="1"/>
    <col min="7" max="7" width="12.125" style="326" customWidth="1"/>
    <col min="8" max="8" width="22.25" style="326" customWidth="1"/>
    <col min="9" max="9" hidden="1" width="8.625" style="326" customWidth="1"/>
    <col min="10" max="10" hidden="1" width="8.625" style="326" customWidth="1"/>
    <col min="11" max="11" hidden="1" width="8.625" style="326" customWidth="1"/>
    <col min="12" max="12" width="4.625" style="326" customWidth="1"/>
    <col min="13" max="13" width="4.625" style="326" customWidth="1"/>
    <col min="14" max="14" width="4.625" style="326" customWidth="1"/>
    <col min="15" max="15" width="4.25" style="326" customWidth="1"/>
    <col min="16" max="16" width="4.625" style="326" customWidth="1"/>
    <col min="17" max="17" width="4.625" style="326" customWidth="1"/>
    <col min="18" max="18" width="4.375" style="326" customWidth="1"/>
    <col min="19" max="19" width="4.375" style="326" customWidth="1"/>
    <col min="20" max="20" width="5.375" style="326" customWidth="1"/>
    <col min="21" max="21" width="4.375" style="326" customWidth="1"/>
    <col min="22" max="22" width="4.375" style="326" customWidth="1"/>
    <col min="23" max="23" width="4.375" style="326" customWidth="1"/>
    <col min="24" max="24" width="4.375" style="326" customWidth="1"/>
    <col min="25" max="25" width="4.25" style="326" customWidth="1"/>
    <col min="26" max="26" width="4.625" style="326" customWidth="1"/>
    <col min="27" max="27" width="4.375" style="326" customWidth="1"/>
    <col min="28" max="28" width="5.75" style="326" customWidth="1"/>
    <col min="29" max="29" width="5.75" style="326" customWidth="1"/>
    <col min="30" max="30" width="6.25" style="326" customWidth="1"/>
    <col min="31" max="31" width="6" style="326" customWidth="1"/>
    <col min="32" max="32" width="6" style="326" customWidth="1"/>
    <col min="33" max="33" width="4.5" style="326" customWidth="1"/>
    <col min="34" max="34" width="4.5" style="326" customWidth="1"/>
    <col min="35" max="35" width="2.75" style="326" customWidth="1"/>
    <col min="36" max="36" width="4.5" style="326" customWidth="1"/>
    <col min="37" max="37" width="4.5" style="326" customWidth="1"/>
    <col min="38" max="38" width="4.5" style="326" customWidth="1"/>
    <col min="39" max="39" width="4.5" style="326" customWidth="1"/>
    <col min="40" max="40" width="3.375" style="326" customWidth="1"/>
    <col min="41" max="41" width="4.5" style="326" customWidth="1"/>
    <col min="42" max="42" width="4.5" style="326" customWidth="1"/>
    <col min="43" max="43" width="4.5" style="326" customWidth="1"/>
    <col min="44" max="44" width="4.5" style="326" customWidth="1"/>
    <col min="45" max="45" width="2.375" style="326" customWidth="1"/>
    <col min="46" max="46" width="4.5" style="326" customWidth="1"/>
    <col min="47" max="47" width="4.5" style="326" customWidth="1"/>
    <col min="48" max="48" width="4.5" style="326" customWidth="1"/>
    <col min="49" max="49" width="4.5" style="326" customWidth="1"/>
    <col min="50" max="50" width="1.875" style="326" customWidth="1"/>
    <col min="51" max="51" width="4.5" style="326" customWidth="1"/>
    <col min="52" max="52" width="5.25" style="326" customWidth="1"/>
    <col min="53" max="53" width="5.25" style="326" customWidth="1"/>
    <col min="54" max="54" width="5.25" style="326" customWidth="1"/>
    <col min="55" max="55" width="5.25" style="326" customWidth="1"/>
    <col min="56" max="56" width="3" style="326" customWidth="1"/>
    <col min="57" max="57" width="5.25" style="326" customWidth="1"/>
    <col min="58" max="58" width="5.25" style="326" customWidth="1"/>
    <col min="59" max="59" width="5.25" style="326" customWidth="1"/>
    <col min="60" max="60" width="5.25" style="326" customWidth="1"/>
    <col min="61" max="61" width="2.625" style="326" customWidth="1"/>
    <col min="62" max="62" width="5.25" style="326" customWidth="1"/>
    <col min="63" max="63" width="5.25" style="326" customWidth="1"/>
    <col min="64" max="64" width="5.25" style="326" customWidth="1"/>
    <col min="65" max="65" width="5.25" style="326" customWidth="1"/>
    <col min="66" max="66" width="2.375" style="326" customWidth="1"/>
    <col min="67" max="67" width="5.25" style="326" customWidth="1"/>
    <col min="68" max="68" width="5.25" style="326" customWidth="1"/>
    <col min="69" max="69" width="5.25" style="326" customWidth="1"/>
    <col min="70" max="70" width="5.25" style="326" customWidth="1"/>
    <col min="71" max="71" width="2.625" style="326" customWidth="1"/>
    <col min="72" max="72" width="5.25" style="326" customWidth="1"/>
    <col min="73" max="73" width="5.25" style="326" customWidth="1"/>
    <col min="74" max="74" width="5.25" style="326" customWidth="1"/>
    <col min="75" max="75" width="5.25" style="326" customWidth="1"/>
    <col min="76" max="76" width="3.375" style="326" customWidth="1"/>
    <col min="77" max="77" width="5.25" style="326" customWidth="1"/>
    <col min="78" max="78" width="4.875" style="326" customWidth="1"/>
    <col min="79" max="79" width="4.875" style="326" customWidth="1"/>
    <col min="80" max="80" width="4.875" style="326" customWidth="1"/>
    <col min="81" max="81" width="4.875" style="326" customWidth="1"/>
    <col min="82" max="82" width="4.875" style="326" customWidth="1"/>
    <col min="83" max="83" width="3.375" style="326" customWidth="1"/>
    <col min="84" max="84" width="3.375" style="326" customWidth="1"/>
    <col min="85" max="85" width="3.375" style="326" customWidth="1"/>
    <col min="86" max="86" width="3.375" style="326" customWidth="1"/>
    <col min="87" max="87" width="3.375" style="326" customWidth="1"/>
    <col min="88" max="88" width="3.375" style="326" customWidth="1"/>
    <col min="89" max="89" width="3.375" style="326" customWidth="1"/>
    <col min="90" max="90" width="3.375" style="326" customWidth="1"/>
    <col min="91" max="91" width="3.375" style="326" customWidth="1"/>
    <col min="92" max="92" width="3.375" style="326" customWidth="1"/>
    <col min="93" max="93" width="3.375" style="326" customWidth="1"/>
    <col min="94" max="94" width="3.375" style="326" customWidth="1"/>
    <col min="95" max="95" width="3.375" style="326" customWidth="1"/>
    <col min="96" max="96" width="3.375" style="326" customWidth="1"/>
    <col min="97" max="97" width="3.375" style="326" customWidth="1"/>
    <col min="98" max="98" width="3.375" style="326" customWidth="1"/>
    <col min="99" max="99" width="4.75" style="326" customWidth="1"/>
    <col min="100" max="100" width="4.75" style="326" customWidth="1"/>
    <col min="101" max="101" width="4.75" style="326" customWidth="1"/>
    <col min="102" max="102" width="4.75" style="326" customWidth="1"/>
    <col min="103" max="103" width="3.375" style="326" customWidth="1"/>
    <col min="104" max="104" width="3.375" style="326" customWidth="1"/>
    <col min="105" max="105" width="3.375" style="326" customWidth="1"/>
    <col min="106" max="106" width="3.375" style="326" customWidth="1"/>
    <col min="107" max="107" width="6.25" style="326" customWidth="1"/>
    <col min="108" max="108" width="3.875" style="326" customWidth="1"/>
    <col min="109" max="109" width="3.875" style="326" customWidth="1"/>
    <col min="110" max="110" width="3.875" style="326" customWidth="1"/>
    <col min="111" max="111" width="3.875" style="326" customWidth="1"/>
    <col min="112" max="112" width="3.875" style="326" customWidth="1"/>
    <col min="113" max="113" width="4.625" style="326" customWidth="1"/>
    <col min="114" max="114" width="3.5" style="326" customWidth="1"/>
    <col min="115" max="115" hidden="1" width="8.625" style="326" customWidth="1"/>
    <col min="116" max="116" hidden="1" width="8.625" style="326" customWidth="1"/>
    <col min="117" max="117" hidden="1" width="8.625" style="326" customWidth="1"/>
    <col min="118" max="118" hidden="1" width="8.625" style="326" customWidth="1"/>
    <col min="119" max="119" hidden="1" width="8.625" style="326" customWidth="1"/>
    <col min="120" max="120" hidden="1" width="8.625" style="326" customWidth="1"/>
    <col min="121" max="121" hidden="1" width="8.625" style="326" customWidth="1"/>
    <col min="122" max="122" hidden="1" width="8.625" style="326" customWidth="1"/>
    <col min="123" max="123" hidden="1" width="8.625" style="326" customWidth="1"/>
    <col min="124" max="124" hidden="1" width="8.625" style="326" customWidth="1"/>
    <col min="125" max="125" hidden="1" width="8.625" style="326" customWidth="1"/>
    <col min="126" max="126" hidden="1" width="8.625" style="326" customWidth="1"/>
    <col min="127" max="127" hidden="1" width="8.625" style="326" customWidth="1"/>
    <col min="128" max="128" hidden="1" width="8.625" style="326" customWidth="1"/>
    <col min="129" max="129" hidden="1" width="8.625" style="326" customWidth="1"/>
    <col min="130" max="130" hidden="1" width="8.625" style="326" customWidth="1"/>
    <col min="131" max="131" width="8.625" style="326" customWidth="1"/>
    <col min="132" max="132" width="8.625" style="326" customWidth="1"/>
    <col min="133" max="256" width="8.625" style="326" customWidth="1"/>
  </cols>
  <sheetData>
    <row r="1" ht="17" customHeight="1">
      <c r="A1" s="121"/>
      <c r="B1" s="121"/>
      <c r="C1" s="112"/>
      <c r="D1" t="s" s="113">
        <f>'classi'!B2</f>
        <v>105</v>
      </c>
      <c r="E1" s="114"/>
      <c r="F1" s="114"/>
      <c r="G1" s="114"/>
      <c r="H1" s="115"/>
      <c r="I1" s="116"/>
      <c r="J1" s="117"/>
      <c r="K1" s="117"/>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c r="DH1" s="119"/>
      <c r="DI1" s="120"/>
      <c r="DJ1" s="120"/>
      <c r="DK1" s="121"/>
      <c r="DL1" s="121"/>
      <c r="DM1" s="121"/>
      <c r="DN1" s="121"/>
      <c r="DO1" s="121"/>
      <c r="DP1" s="121"/>
      <c r="DQ1" s="121"/>
      <c r="DR1" s="121"/>
      <c r="DS1" s="121"/>
      <c r="DT1" s="121"/>
      <c r="DU1" s="121"/>
      <c r="DV1" s="121"/>
      <c r="DW1" s="121"/>
      <c r="DX1" s="121"/>
      <c r="DY1" s="121"/>
      <c r="DZ1" s="121"/>
      <c r="EA1" s="111"/>
      <c r="EB1" s="111"/>
    </row>
    <row r="2" ht="17" customHeight="1">
      <c r="A2" s="121"/>
      <c r="B2" s="121"/>
      <c r="C2" s="112"/>
      <c r="D2" t="s" s="113">
        <v>211</v>
      </c>
      <c r="E2" s="122"/>
      <c r="F2" s="122"/>
      <c r="G2" s="122"/>
      <c r="H2" s="123"/>
      <c r="I2" s="124"/>
      <c r="J2" s="125"/>
      <c r="K2" s="126"/>
      <c r="L2" t="s" s="127">
        <v>106</v>
      </c>
      <c r="M2" s="128"/>
      <c r="N2" s="128"/>
      <c r="O2" s="128"/>
      <c r="P2" s="128"/>
      <c r="Q2" s="128"/>
      <c r="R2" s="128"/>
      <c r="S2" s="128"/>
      <c r="T2" s="128"/>
      <c r="U2" s="128"/>
      <c r="V2" s="128"/>
      <c r="W2" s="128"/>
      <c r="X2" s="128"/>
      <c r="Y2" s="128"/>
      <c r="Z2" s="128"/>
      <c r="AA2" s="128"/>
      <c r="AB2" s="128"/>
      <c r="AC2" s="128"/>
      <c r="AD2" s="128"/>
      <c r="AE2" s="129"/>
      <c r="AF2" t="s" s="127">
        <v>107</v>
      </c>
      <c r="AG2" s="128"/>
      <c r="AH2" s="128"/>
      <c r="AI2" s="128"/>
      <c r="AJ2" s="128"/>
      <c r="AK2" s="128"/>
      <c r="AL2" s="128"/>
      <c r="AM2" s="128"/>
      <c r="AN2" s="128"/>
      <c r="AO2" s="128"/>
      <c r="AP2" s="128"/>
      <c r="AQ2" s="128"/>
      <c r="AR2" s="128"/>
      <c r="AS2" s="128"/>
      <c r="AT2" s="128"/>
      <c r="AU2" s="128"/>
      <c r="AV2" s="128"/>
      <c r="AW2" s="128"/>
      <c r="AX2" s="128"/>
      <c r="AY2" s="128"/>
      <c r="AZ2" s="129"/>
      <c r="BA2" t="s" s="127">
        <v>108</v>
      </c>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9"/>
      <c r="DH2" s="130"/>
      <c r="DI2" s="131"/>
      <c r="DJ2" s="125"/>
      <c r="DK2" s="118"/>
      <c r="DL2" s="118"/>
      <c r="DM2" s="118"/>
      <c r="DN2" s="118"/>
      <c r="DO2" s="118"/>
      <c r="DP2" s="118"/>
      <c r="DQ2" s="118"/>
      <c r="DR2" s="118"/>
      <c r="DS2" s="118"/>
      <c r="DT2" s="118"/>
      <c r="DU2" s="118"/>
      <c r="DV2" s="118"/>
      <c r="DW2" s="118"/>
      <c r="DX2" s="118"/>
      <c r="DY2" s="118"/>
      <c r="DZ2" s="121"/>
      <c r="EA2" s="111"/>
      <c r="EB2" s="111"/>
    </row>
    <row r="3" ht="85.5" customHeight="1">
      <c r="A3" s="121"/>
      <c r="B3" s="121"/>
      <c r="C3" s="112"/>
      <c r="D3" t="s" s="294">
        <v>8</v>
      </c>
      <c r="E3" s="295"/>
      <c r="F3" t="s" s="296">
        <v>9</v>
      </c>
      <c r="G3" t="s" s="296">
        <v>10</v>
      </c>
      <c r="H3" t="s" s="296">
        <v>11</v>
      </c>
      <c r="I3" s="135"/>
      <c r="J3" s="135"/>
      <c r="K3" s="135"/>
      <c r="L3" t="s" s="136">
        <v>109</v>
      </c>
      <c r="M3" s="137"/>
      <c r="N3" s="137"/>
      <c r="O3" s="137"/>
      <c r="P3" s="138"/>
      <c r="Q3" t="s" s="136">
        <v>110</v>
      </c>
      <c r="R3" s="137"/>
      <c r="S3" s="137"/>
      <c r="T3" s="137"/>
      <c r="U3" s="138"/>
      <c r="V3" t="s" s="136">
        <v>111</v>
      </c>
      <c r="W3" s="137"/>
      <c r="X3" s="137"/>
      <c r="Y3" s="137"/>
      <c r="Z3" s="138"/>
      <c r="AA3" t="s" s="136">
        <v>112</v>
      </c>
      <c r="AB3" s="137"/>
      <c r="AC3" s="137"/>
      <c r="AD3" s="137"/>
      <c r="AE3" s="138"/>
      <c r="AF3" t="s" s="136">
        <v>113</v>
      </c>
      <c r="AG3" s="137"/>
      <c r="AH3" s="137"/>
      <c r="AI3" s="137"/>
      <c r="AJ3" s="138"/>
      <c r="AK3" t="s" s="136">
        <v>114</v>
      </c>
      <c r="AL3" s="137"/>
      <c r="AM3" s="137"/>
      <c r="AN3" s="137"/>
      <c r="AO3" s="138"/>
      <c r="AP3" t="s" s="136">
        <v>115</v>
      </c>
      <c r="AQ3" s="137"/>
      <c r="AR3" s="137"/>
      <c r="AS3" s="137"/>
      <c r="AT3" s="138"/>
      <c r="AU3" t="s" s="136">
        <v>116</v>
      </c>
      <c r="AV3" s="137"/>
      <c r="AW3" s="137"/>
      <c r="AX3" s="137"/>
      <c r="AY3" s="138"/>
      <c r="AZ3" t="s" s="139">
        <v>117</v>
      </c>
      <c r="BA3" t="s" s="136">
        <v>118</v>
      </c>
      <c r="BB3" s="137"/>
      <c r="BC3" s="137"/>
      <c r="BD3" s="137"/>
      <c r="BE3" s="138"/>
      <c r="BF3" t="s" s="136">
        <v>119</v>
      </c>
      <c r="BG3" s="137"/>
      <c r="BH3" s="137"/>
      <c r="BI3" s="137"/>
      <c r="BJ3" s="138"/>
      <c r="BK3" t="s" s="136">
        <v>120</v>
      </c>
      <c r="BL3" s="137"/>
      <c r="BM3" s="137"/>
      <c r="BN3" s="137"/>
      <c r="BO3" s="138"/>
      <c r="BP3" t="s" s="136">
        <v>121</v>
      </c>
      <c r="BQ3" s="137"/>
      <c r="BR3" s="137"/>
      <c r="BS3" s="137"/>
      <c r="BT3" s="138"/>
      <c r="BU3" t="s" s="136">
        <v>122</v>
      </c>
      <c r="BV3" s="137"/>
      <c r="BW3" s="137"/>
      <c r="BX3" s="137"/>
      <c r="BY3" s="138"/>
      <c r="BZ3" t="s" s="136">
        <v>123</v>
      </c>
      <c r="CA3" s="137"/>
      <c r="CB3" s="137"/>
      <c r="CC3" s="137"/>
      <c r="CD3" s="140"/>
      <c r="CE3" t="s" s="141">
        <v>124</v>
      </c>
      <c r="CF3" s="137"/>
      <c r="CG3" s="137"/>
      <c r="CH3" s="138"/>
      <c r="CI3" t="s" s="136">
        <v>125</v>
      </c>
      <c r="CJ3" s="137"/>
      <c r="CK3" s="137"/>
      <c r="CL3" s="138"/>
      <c r="CM3" t="s" s="136">
        <v>126</v>
      </c>
      <c r="CN3" s="137"/>
      <c r="CO3" s="137"/>
      <c r="CP3" s="138"/>
      <c r="CQ3" t="s" s="136">
        <v>127</v>
      </c>
      <c r="CR3" s="137"/>
      <c r="CS3" s="137"/>
      <c r="CT3" s="138"/>
      <c r="CU3" t="s" s="136">
        <v>128</v>
      </c>
      <c r="CV3" s="137"/>
      <c r="CW3" s="137"/>
      <c r="CX3" s="138"/>
      <c r="CY3" t="s" s="136">
        <v>129</v>
      </c>
      <c r="CZ3" s="137"/>
      <c r="DA3" s="137"/>
      <c r="DB3" s="140"/>
      <c r="DC3" t="s" s="142">
        <v>130</v>
      </c>
      <c r="DD3" t="s" s="141">
        <v>131</v>
      </c>
      <c r="DE3" s="137"/>
      <c r="DF3" s="137"/>
      <c r="DG3" s="138"/>
      <c r="DH3" t="s" s="143">
        <v>132</v>
      </c>
      <c r="DI3" t="s" s="143">
        <v>133</v>
      </c>
      <c r="DJ3" t="s" s="144">
        <v>134</v>
      </c>
      <c r="DK3" t="s" s="145">
        <v>109</v>
      </c>
      <c r="DL3" t="s" s="146">
        <v>135</v>
      </c>
      <c r="DM3" t="s" s="146">
        <v>136</v>
      </c>
      <c r="DN3" t="s" s="147">
        <v>137</v>
      </c>
      <c r="DO3" t="s" s="148">
        <v>138</v>
      </c>
      <c r="DP3" t="s" s="147">
        <v>136</v>
      </c>
      <c r="DQ3" t="s" s="146">
        <v>139</v>
      </c>
      <c r="DR3" t="s" s="146">
        <v>140</v>
      </c>
      <c r="DS3" t="s" s="146">
        <v>136</v>
      </c>
      <c r="DT3" t="s" s="148">
        <v>141</v>
      </c>
      <c r="DU3" t="s" s="148">
        <v>142</v>
      </c>
      <c r="DV3" t="s" s="149">
        <v>143</v>
      </c>
      <c r="DW3" t="s" s="148">
        <v>144</v>
      </c>
      <c r="DX3" s="150">
        <f>LARGE(DI4:DI23,1)</f>
        <v>160.87</v>
      </c>
      <c r="DY3" t="s" s="151">
        <v>145</v>
      </c>
      <c r="DZ3" s="152"/>
      <c r="EA3" s="111"/>
      <c r="EB3" s="111"/>
    </row>
    <row r="4" ht="16" customHeight="1">
      <c r="A4" s="121"/>
      <c r="B4" s="121"/>
      <c r="C4" s="112"/>
      <c r="D4" s="158">
        <f>'classi'!B127</f>
        <v>6</v>
      </c>
      <c r="E4" s="160"/>
      <c r="F4" t="s" s="297">
        <f>'classi'!C127</f>
        <v>212</v>
      </c>
      <c r="G4" t="s" s="297">
        <f>'classi'!D127</f>
        <v>183</v>
      </c>
      <c r="H4" t="s" s="297">
        <v>213</v>
      </c>
      <c r="I4" s="160"/>
      <c r="J4" s="159"/>
      <c r="K4" s="160"/>
      <c r="L4" s="161">
        <v>20</v>
      </c>
      <c r="M4" s="161">
        <v>20</v>
      </c>
      <c r="N4" s="161">
        <v>23</v>
      </c>
      <c r="O4" s="162"/>
      <c r="P4" s="163">
        <f>AVERAGE(L4:O4)</f>
        <v>21</v>
      </c>
      <c r="Q4" s="161">
        <v>16</v>
      </c>
      <c r="R4" s="161">
        <v>18</v>
      </c>
      <c r="S4" s="161">
        <v>18</v>
      </c>
      <c r="T4" s="162"/>
      <c r="U4" s="163">
        <f>AVERAGE(Q4:T4)</f>
        <v>17.33333333333333</v>
      </c>
      <c r="V4" s="161">
        <v>18</v>
      </c>
      <c r="W4" s="161">
        <v>19</v>
      </c>
      <c r="X4" s="161">
        <v>19</v>
      </c>
      <c r="Y4" s="162"/>
      <c r="Z4" s="163">
        <f>AVERAGE(V4:Y4)</f>
        <v>18.66666666666667</v>
      </c>
      <c r="AA4" s="161">
        <v>17</v>
      </c>
      <c r="AB4" s="161">
        <v>17</v>
      </c>
      <c r="AC4" s="161">
        <v>16</v>
      </c>
      <c r="AD4" s="162"/>
      <c r="AE4" s="163">
        <f>AVERAGE(AA4:AD4)</f>
        <v>16.66666666666667</v>
      </c>
      <c r="AF4" s="161">
        <v>16</v>
      </c>
      <c r="AG4" s="161">
        <v>19</v>
      </c>
      <c r="AH4" s="161">
        <v>18</v>
      </c>
      <c r="AI4" s="162"/>
      <c r="AJ4" s="163">
        <f>AVERAGE(AF4:AI4)</f>
        <v>17.66666666666667</v>
      </c>
      <c r="AK4" s="161">
        <v>18</v>
      </c>
      <c r="AL4" s="161">
        <v>18</v>
      </c>
      <c r="AM4" s="161">
        <v>21</v>
      </c>
      <c r="AN4" s="162"/>
      <c r="AO4" s="163">
        <f>AVERAGE(AK4:AN4)</f>
        <v>19</v>
      </c>
      <c r="AP4" s="161">
        <v>16</v>
      </c>
      <c r="AQ4" s="161">
        <v>18</v>
      </c>
      <c r="AR4" s="161">
        <v>20</v>
      </c>
      <c r="AS4" s="162"/>
      <c r="AT4" s="163">
        <f>AVERAGE(AP4:AS4)</f>
        <v>18</v>
      </c>
      <c r="AU4" s="161">
        <v>15</v>
      </c>
      <c r="AV4" s="161">
        <v>19</v>
      </c>
      <c r="AW4" s="161">
        <v>21</v>
      </c>
      <c r="AX4" s="162"/>
      <c r="AY4" s="163">
        <f>AVERAGE(AU4:AX4)</f>
        <v>18.33333333333333</v>
      </c>
      <c r="AZ4" s="164">
        <f>P4+U4+Z4+AE4+AJ4+AO4+AT4+AY4</f>
        <v>146.6666666666667</v>
      </c>
      <c r="BA4" s="165">
        <v>0</v>
      </c>
      <c r="BB4" s="165">
        <v>0</v>
      </c>
      <c r="BC4" s="165">
        <v>0</v>
      </c>
      <c r="BD4" s="166"/>
      <c r="BE4" s="163">
        <f>AVERAGE(BA4:BD4)</f>
        <v>0</v>
      </c>
      <c r="BF4" s="165">
        <v>0</v>
      </c>
      <c r="BG4" s="165">
        <v>0</v>
      </c>
      <c r="BH4" s="165">
        <v>0</v>
      </c>
      <c r="BI4" s="166"/>
      <c r="BJ4" s="163">
        <f>AVERAGE(BF4:BI4)</f>
        <v>0</v>
      </c>
      <c r="BK4" s="165">
        <v>0</v>
      </c>
      <c r="BL4" s="165">
        <v>0</v>
      </c>
      <c r="BM4" s="165">
        <v>0</v>
      </c>
      <c r="BN4" s="166"/>
      <c r="BO4" s="163">
        <f>AVERAGE(BK4:BN4)</f>
        <v>0</v>
      </c>
      <c r="BP4" s="165">
        <v>0</v>
      </c>
      <c r="BQ4" s="165">
        <v>0</v>
      </c>
      <c r="BR4" s="165">
        <v>0</v>
      </c>
      <c r="BS4" s="166"/>
      <c r="BT4" s="163">
        <f>AVERAGE(BP4:BS4)</f>
        <v>0</v>
      </c>
      <c r="BU4" s="167">
        <v>0</v>
      </c>
      <c r="BV4" s="167">
        <v>0</v>
      </c>
      <c r="BW4" s="167">
        <v>0</v>
      </c>
      <c r="BX4" s="166"/>
      <c r="BY4" s="163">
        <f>AVERAGE(BU4:BX4)</f>
        <v>0</v>
      </c>
      <c r="BZ4" s="167">
        <v>0</v>
      </c>
      <c r="CA4" s="167">
        <v>0</v>
      </c>
      <c r="CB4" s="167">
        <v>0</v>
      </c>
      <c r="CC4" s="168"/>
      <c r="CD4" s="169">
        <f>AVERAGE(BZ4:CC4)</f>
        <v>0</v>
      </c>
      <c r="CE4" s="170"/>
      <c r="CF4" s="171"/>
      <c r="CG4" s="171"/>
      <c r="CH4" s="166"/>
      <c r="CI4" s="171"/>
      <c r="CJ4" s="171"/>
      <c r="CK4" s="171"/>
      <c r="CL4" s="166"/>
      <c r="CM4" s="171"/>
      <c r="CN4" s="171"/>
      <c r="CO4" s="171"/>
      <c r="CP4" s="166"/>
      <c r="CQ4" s="171"/>
      <c r="CR4" s="171"/>
      <c r="CS4" s="171"/>
      <c r="CT4" s="166"/>
      <c r="CU4" s="171"/>
      <c r="CV4" s="171"/>
      <c r="CW4" s="171"/>
      <c r="CX4" s="166"/>
      <c r="CY4" s="171"/>
      <c r="CZ4" s="171"/>
      <c r="DA4" s="171"/>
      <c r="DB4" s="172"/>
      <c r="DC4" s="173"/>
      <c r="DD4" s="174">
        <f>SUM(BA4,BF4,BK4,BP4,BU4,BZ4)</f>
        <v>0</v>
      </c>
      <c r="DE4" s="175">
        <f>SUM(BB4,BG4,BL4,BQ4,BV4,CA4)</f>
        <v>0</v>
      </c>
      <c r="DF4" s="175">
        <f>SUM(BC4,BH4,BM4,BR4,BW4,CB4)</f>
        <v>0</v>
      </c>
      <c r="DG4" s="162">
        <f>SUM(BD4,BI4,BN4,BS4,BX4,CC4)</f>
        <v>0</v>
      </c>
      <c r="DH4" s="176">
        <f>BE4+BJ4+BT4+BO4+BY4+CD4</f>
        <v>0</v>
      </c>
      <c r="DI4" s="163">
        <f>AZ4-DH4</f>
        <v>146.6666666666667</v>
      </c>
      <c r="DJ4" s="177">
        <f>RANK(DI4,$DI$4:$DI$23,0)</f>
        <v>2</v>
      </c>
      <c r="DK4" s="178">
        <f>P4</f>
        <v>21</v>
      </c>
      <c r="DL4" s="163">
        <f>DI4*10^3+DK4</f>
        <v>146687.6666666667</v>
      </c>
      <c r="DM4" s="163">
        <f>RANK(DL4,$DL$4:$DL$23,0)</f>
        <v>2</v>
      </c>
      <c r="DN4" s="163">
        <f>AJ4</f>
        <v>17.66666666666667</v>
      </c>
      <c r="DO4" s="163">
        <f>(DI4*10^3+DK4)*10^3+DN4</f>
        <v>146687684.3333333</v>
      </c>
      <c r="DP4" s="163">
        <f>RANK(DO4,$DO$4:$DO$23,0)</f>
        <v>2</v>
      </c>
      <c r="DQ4" s="179">
        <f>U4</f>
        <v>17.33333333333333</v>
      </c>
      <c r="DR4" s="179">
        <f>((DI4*10^3+DK4)*10^3+DN4)*10^3+DQ4</f>
        <v>146687684350.6667</v>
      </c>
      <c r="DS4" s="179">
        <f>RANK(DR4,$DR$4:$DR$23,0)</f>
        <v>2</v>
      </c>
      <c r="DT4" s="179">
        <f>AO4</f>
        <v>19</v>
      </c>
      <c r="DU4" s="179">
        <f>(((DI4*10^3+DK4)*10^3+DN4)*10^3+DQ4)*10^3+DT4</f>
        <v>146687684350685.7</v>
      </c>
      <c r="DV4" s="179">
        <f>IF(F4&gt;0,RANK(DU4,$DU$4:$DU$23,0),20)</f>
        <v>2</v>
      </c>
      <c r="DW4" s="179">
        <f>IF(DV4&lt;&gt;20,RANK(DV4,$DV$4:$DV$23,1)+COUNTIF(DV$4:DV4,DV4)-1,20)</f>
        <v>2</v>
      </c>
      <c r="DX4" s="180">
        <f>DI4/$DX$3</f>
        <v>0.9117092476326643</v>
      </c>
      <c r="DY4" t="s" s="181">
        <f>IF(COUNTIF(CE4:DB4,"x")&gt;0,"Dis",IF(COUNTIF(DC4,"x")&gt;0,"Abbruch","-"))</f>
        <v>26</v>
      </c>
      <c r="DZ4" s="152"/>
      <c r="EA4" s="111"/>
      <c r="EB4" s="111"/>
    </row>
    <row r="5" ht="16" customHeight="1">
      <c r="A5" s="121"/>
      <c r="B5" s="121"/>
      <c r="C5" s="112"/>
      <c r="D5" s="158">
        <f>'classi'!B128</f>
        <v>7</v>
      </c>
      <c r="E5" s="182"/>
      <c r="F5" t="s" s="297">
        <f>'classi'!C128</f>
        <v>214</v>
      </c>
      <c r="G5" t="s" s="297">
        <f>'classi'!D128</f>
        <v>215</v>
      </c>
      <c r="H5" t="s" s="297">
        <f>'classi'!G130</f>
        <v>216</v>
      </c>
      <c r="I5" s="182"/>
      <c r="J5" s="182"/>
      <c r="K5" s="182"/>
      <c r="L5" s="161">
        <v>14</v>
      </c>
      <c r="M5" s="161">
        <v>16</v>
      </c>
      <c r="N5" s="161">
        <v>15</v>
      </c>
      <c r="O5" s="162"/>
      <c r="P5" s="163">
        <f>AVERAGE(L5:O5)</f>
        <v>15</v>
      </c>
      <c r="Q5" s="161">
        <v>13</v>
      </c>
      <c r="R5" s="161">
        <v>14</v>
      </c>
      <c r="S5" s="161">
        <v>12</v>
      </c>
      <c r="T5" s="162"/>
      <c r="U5" s="163">
        <f>AVERAGE(Q5:T5)</f>
        <v>13</v>
      </c>
      <c r="V5" s="161">
        <v>14</v>
      </c>
      <c r="W5" s="161">
        <v>17</v>
      </c>
      <c r="X5" s="161">
        <v>19</v>
      </c>
      <c r="Y5" s="162"/>
      <c r="Z5" s="163">
        <f>AVERAGE(V5:Y5)</f>
        <v>16.66666666666667</v>
      </c>
      <c r="AA5" s="161">
        <v>14</v>
      </c>
      <c r="AB5" s="161">
        <v>18</v>
      </c>
      <c r="AC5" s="161">
        <v>18</v>
      </c>
      <c r="AD5" s="162"/>
      <c r="AE5" s="163">
        <f>AVERAGE(AA5:AD5)</f>
        <v>16.66666666666667</v>
      </c>
      <c r="AF5" s="161">
        <v>18</v>
      </c>
      <c r="AG5" s="161">
        <v>19</v>
      </c>
      <c r="AH5" s="161">
        <v>20</v>
      </c>
      <c r="AI5" s="162"/>
      <c r="AJ5" s="163">
        <f>AVERAGE(AF5:AI5)</f>
        <v>19</v>
      </c>
      <c r="AK5" s="161">
        <v>19</v>
      </c>
      <c r="AL5" s="161">
        <v>21</v>
      </c>
      <c r="AM5" s="161">
        <v>23</v>
      </c>
      <c r="AN5" s="162"/>
      <c r="AO5" s="163">
        <f>AVERAGE(AK5:AN5)</f>
        <v>21</v>
      </c>
      <c r="AP5" s="161">
        <v>22</v>
      </c>
      <c r="AQ5" s="161">
        <v>22</v>
      </c>
      <c r="AR5" s="161">
        <v>21</v>
      </c>
      <c r="AS5" s="162"/>
      <c r="AT5" s="163">
        <f>AVERAGE(AP5:AS5)</f>
        <v>21.66666666666667</v>
      </c>
      <c r="AU5" s="161">
        <v>22</v>
      </c>
      <c r="AV5" s="161">
        <v>23</v>
      </c>
      <c r="AW5" s="161">
        <v>21</v>
      </c>
      <c r="AX5" s="162"/>
      <c r="AY5" s="163">
        <f>AVERAGE(AU5:AX5)</f>
        <v>22</v>
      </c>
      <c r="AZ5" s="164">
        <f>P5+U5+Z5+AE5+AJ5+AO5+AT5+AY5</f>
        <v>145</v>
      </c>
      <c r="BA5" s="165">
        <v>0</v>
      </c>
      <c r="BB5" s="165">
        <v>0</v>
      </c>
      <c r="BC5" s="165">
        <v>0</v>
      </c>
      <c r="BD5" s="166"/>
      <c r="BE5" s="163">
        <f>AVERAGE(BA5:BD5)</f>
        <v>0</v>
      </c>
      <c r="BF5" s="165">
        <v>0</v>
      </c>
      <c r="BG5" s="165">
        <v>0</v>
      </c>
      <c r="BH5" s="165">
        <v>0</v>
      </c>
      <c r="BI5" s="166"/>
      <c r="BJ5" s="163">
        <f>AVERAGE(BF5:BI5)</f>
        <v>0</v>
      </c>
      <c r="BK5" s="165">
        <v>0</v>
      </c>
      <c r="BL5" s="165">
        <v>0</v>
      </c>
      <c r="BM5" s="165">
        <v>0</v>
      </c>
      <c r="BN5" s="166"/>
      <c r="BO5" s="163">
        <f>AVERAGE(BK5:BN5)</f>
        <v>0</v>
      </c>
      <c r="BP5" s="165">
        <v>0</v>
      </c>
      <c r="BQ5" s="165">
        <v>0</v>
      </c>
      <c r="BR5" s="165">
        <v>0</v>
      </c>
      <c r="BS5" s="166"/>
      <c r="BT5" s="163">
        <f>AVERAGE(BP5:BS5)</f>
        <v>0</v>
      </c>
      <c r="BU5" s="167">
        <v>0</v>
      </c>
      <c r="BV5" s="167">
        <v>0</v>
      </c>
      <c r="BW5" s="167">
        <v>0</v>
      </c>
      <c r="BX5" s="166"/>
      <c r="BY5" s="163">
        <f>AVERAGE(BU5:BX5)</f>
        <v>0</v>
      </c>
      <c r="BZ5" s="167">
        <v>0</v>
      </c>
      <c r="CA5" s="167">
        <v>0</v>
      </c>
      <c r="CB5" s="167">
        <v>0</v>
      </c>
      <c r="CC5" s="168"/>
      <c r="CD5" s="169">
        <f>AVERAGE(BZ5:CC5)</f>
        <v>0</v>
      </c>
      <c r="CE5" s="170"/>
      <c r="CF5" s="171"/>
      <c r="CG5" s="171"/>
      <c r="CH5" s="166"/>
      <c r="CI5" s="171"/>
      <c r="CJ5" s="171"/>
      <c r="CK5" s="171"/>
      <c r="CL5" s="166"/>
      <c r="CM5" s="171"/>
      <c r="CN5" s="171"/>
      <c r="CO5" s="171"/>
      <c r="CP5" s="166"/>
      <c r="CQ5" s="171"/>
      <c r="CR5" s="171"/>
      <c r="CS5" s="171"/>
      <c r="CT5" s="166"/>
      <c r="CU5" s="171"/>
      <c r="CV5" s="171"/>
      <c r="CW5" s="171"/>
      <c r="CX5" s="166"/>
      <c r="CY5" s="171"/>
      <c r="CZ5" s="171"/>
      <c r="DA5" s="171"/>
      <c r="DB5" s="172"/>
      <c r="DC5" s="173"/>
      <c r="DD5" s="174">
        <v>0</v>
      </c>
      <c r="DE5" s="175">
        <v>0</v>
      </c>
      <c r="DF5" s="175">
        <v>0</v>
      </c>
      <c r="DG5" s="162">
        <f>SUM(BD5,BI5,BN5,BS5,BX5,CC5)</f>
        <v>0</v>
      </c>
      <c r="DH5" s="176">
        <f>BE5+BJ5+BT5+BO5+BY5+CD5</f>
        <v>0</v>
      </c>
      <c r="DI5" s="163">
        <f>AZ5-DH5</f>
        <v>145</v>
      </c>
      <c r="DJ5" s="177">
        <f>RANK(DI5,$DI$4:$DI$23,0)</f>
        <v>3</v>
      </c>
      <c r="DK5" s="178">
        <f>P5</f>
        <v>15</v>
      </c>
      <c r="DL5" s="163">
        <f>DI5*10^3+DK5</f>
        <v>145015</v>
      </c>
      <c r="DM5" s="163">
        <f>RANK(DL5,$DL$4:$DL$23,0)</f>
        <v>3</v>
      </c>
      <c r="DN5" s="163">
        <f>AJ5</f>
        <v>19</v>
      </c>
      <c r="DO5" s="163">
        <f>(DI5*10^3+DK5)*10^3+DN5</f>
        <v>145015019</v>
      </c>
      <c r="DP5" s="163">
        <f>RANK(DO5,$DO$4:$DO$23,0)</f>
        <v>3</v>
      </c>
      <c r="DQ5" s="179">
        <f>U5</f>
        <v>13</v>
      </c>
      <c r="DR5" s="179">
        <f>((DI5*10^3+DK5)*10^3+DN5)*10^3+DQ5</f>
        <v>145015019013</v>
      </c>
      <c r="DS5" s="179">
        <f>RANK(DR5,$DR$4:$DR$23,0)</f>
        <v>3</v>
      </c>
      <c r="DT5" s="179">
        <f>AO5</f>
        <v>21</v>
      </c>
      <c r="DU5" s="179">
        <f>(((DI5*10^3+DK5)*10^3+DN5)*10^3+DQ5)*10^3+DT5</f>
        <v>145015019013021</v>
      </c>
      <c r="DV5" s="179">
        <f>IF(F4&gt;0,RANK(DU5,$DU$4:$DU$23,0),20)</f>
        <v>3</v>
      </c>
      <c r="DW5" s="179">
        <f>IF(DV5&lt;&gt;20,RANK(DV5,$DV$4:$DV$23,1)+COUNTIF(DV$4:DV5,DV5)-1,20)</f>
        <v>3</v>
      </c>
      <c r="DX5" s="180">
        <f>DI5/$DX$3</f>
        <v>0.901348915273202</v>
      </c>
      <c r="DY5" t="s" s="181">
        <f>IF(COUNTIF(CE5:DB5,"x")&gt;0,"Dis",IF(COUNTIF(DC5,"x")&gt;0,"Abbruch","-"))</f>
        <v>26</v>
      </c>
      <c r="DZ5" s="152"/>
      <c r="EA5" s="111"/>
      <c r="EB5" s="111"/>
    </row>
    <row r="6" ht="16" customHeight="1">
      <c r="A6" s="121"/>
      <c r="B6" s="121"/>
      <c r="C6" s="112"/>
      <c r="D6" s="158">
        <f>'classi'!B129</f>
        <v>8</v>
      </c>
      <c r="E6" s="182"/>
      <c r="F6" t="s" s="297">
        <f>'classi'!C129</f>
        <v>217</v>
      </c>
      <c r="G6" t="s" s="297">
        <f>'classi'!D129</f>
        <v>218</v>
      </c>
      <c r="H6" t="s" s="297">
        <v>219</v>
      </c>
      <c r="I6" s="182"/>
      <c r="J6" s="182"/>
      <c r="K6" s="182"/>
      <c r="L6" s="161">
        <v>0</v>
      </c>
      <c r="M6" s="161">
        <v>0</v>
      </c>
      <c r="N6" s="161">
        <v>0</v>
      </c>
      <c r="O6" s="162"/>
      <c r="P6" s="163">
        <f>AVERAGE(L6:O6)</f>
        <v>0</v>
      </c>
      <c r="Q6" s="161">
        <v>0</v>
      </c>
      <c r="R6" s="161">
        <v>0</v>
      </c>
      <c r="S6" s="161">
        <v>0</v>
      </c>
      <c r="T6" s="162"/>
      <c r="U6" s="163">
        <f>AVERAGE(Q6:T6)</f>
        <v>0</v>
      </c>
      <c r="V6" s="161">
        <v>0</v>
      </c>
      <c r="W6" s="161">
        <v>0</v>
      </c>
      <c r="X6" s="161">
        <v>0</v>
      </c>
      <c r="Y6" s="162"/>
      <c r="Z6" s="163">
        <f>AVERAGE(V6:Y6)</f>
        <v>0</v>
      </c>
      <c r="AA6" s="161">
        <v>0</v>
      </c>
      <c r="AB6" s="161">
        <v>0</v>
      </c>
      <c r="AC6" s="161">
        <v>0</v>
      </c>
      <c r="AD6" s="162"/>
      <c r="AE6" s="163">
        <f>AVERAGE(AA6:AD6)</f>
        <v>0</v>
      </c>
      <c r="AF6" s="161">
        <v>0</v>
      </c>
      <c r="AG6" s="161">
        <v>0</v>
      </c>
      <c r="AH6" s="161">
        <v>0</v>
      </c>
      <c r="AI6" s="162"/>
      <c r="AJ6" s="163">
        <f>AVERAGE(AF6:AI6)</f>
        <v>0</v>
      </c>
      <c r="AK6" s="161">
        <v>0</v>
      </c>
      <c r="AL6" s="161">
        <v>0</v>
      </c>
      <c r="AM6" s="161">
        <v>0</v>
      </c>
      <c r="AN6" s="162"/>
      <c r="AO6" s="163">
        <f>AVERAGE(AK6:AN6)</f>
        <v>0</v>
      </c>
      <c r="AP6" s="161">
        <v>0</v>
      </c>
      <c r="AQ6" s="161">
        <v>0</v>
      </c>
      <c r="AR6" s="161">
        <v>0</v>
      </c>
      <c r="AS6" s="162"/>
      <c r="AT6" s="163">
        <f>AVERAGE(AP6:AS6)</f>
        <v>0</v>
      </c>
      <c r="AU6" s="161">
        <v>0</v>
      </c>
      <c r="AV6" s="161">
        <v>0</v>
      </c>
      <c r="AW6" s="161">
        <v>0</v>
      </c>
      <c r="AX6" s="162"/>
      <c r="AY6" s="163">
        <f>AVERAGE(AU6:AX6)</f>
        <v>0</v>
      </c>
      <c r="AZ6" s="164">
        <f>P6+U6+Z6+AE6+AJ6+AO6+AT6+AY6</f>
        <v>0</v>
      </c>
      <c r="BA6" s="165">
        <v>0</v>
      </c>
      <c r="BB6" s="165">
        <v>0</v>
      </c>
      <c r="BC6" s="165">
        <v>0</v>
      </c>
      <c r="BD6" s="166"/>
      <c r="BE6" s="163">
        <f>AVERAGE(BA6:BD6)</f>
        <v>0</v>
      </c>
      <c r="BF6" s="165">
        <v>0</v>
      </c>
      <c r="BG6" s="165">
        <v>0</v>
      </c>
      <c r="BH6" s="165">
        <v>0</v>
      </c>
      <c r="BI6" s="166"/>
      <c r="BJ6" s="163">
        <f>AVERAGE(BF6:BI6)</f>
        <v>0</v>
      </c>
      <c r="BK6" s="165">
        <v>0</v>
      </c>
      <c r="BL6" s="165">
        <v>0</v>
      </c>
      <c r="BM6" s="165">
        <v>0</v>
      </c>
      <c r="BN6" s="166"/>
      <c r="BO6" s="163">
        <f>AVERAGE(BK6:BN6)</f>
        <v>0</v>
      </c>
      <c r="BP6" s="165">
        <v>0</v>
      </c>
      <c r="BQ6" s="165">
        <v>0</v>
      </c>
      <c r="BR6" s="165">
        <v>0</v>
      </c>
      <c r="BS6" s="166"/>
      <c r="BT6" s="163">
        <f>AVERAGE(BP6:BS6)</f>
        <v>0</v>
      </c>
      <c r="BU6" s="167">
        <v>0</v>
      </c>
      <c r="BV6" s="167">
        <v>0</v>
      </c>
      <c r="BW6" s="167">
        <v>0</v>
      </c>
      <c r="BX6" s="166"/>
      <c r="BY6" s="163">
        <f>AVERAGE(BU6:BX6)</f>
        <v>0</v>
      </c>
      <c r="BZ6" s="167">
        <v>0</v>
      </c>
      <c r="CA6" s="167">
        <v>0</v>
      </c>
      <c r="CB6" s="167">
        <v>0</v>
      </c>
      <c r="CC6" s="168"/>
      <c r="CD6" s="169">
        <f>AVERAGE(BZ6:CC6)</f>
        <v>0</v>
      </c>
      <c r="CE6" s="170"/>
      <c r="CF6" s="171"/>
      <c r="CG6" s="171"/>
      <c r="CH6" s="166"/>
      <c r="CI6" s="171"/>
      <c r="CJ6" s="171"/>
      <c r="CK6" s="171"/>
      <c r="CL6" s="166"/>
      <c r="CM6" s="171"/>
      <c r="CN6" s="171"/>
      <c r="CO6" s="171"/>
      <c r="CP6" s="166"/>
      <c r="CQ6" s="171"/>
      <c r="CR6" s="171"/>
      <c r="CS6" s="171"/>
      <c r="CT6" s="166"/>
      <c r="CU6" s="171"/>
      <c r="CV6" s="171"/>
      <c r="CW6" s="171"/>
      <c r="CX6" s="166"/>
      <c r="CY6" s="171"/>
      <c r="CZ6" s="171"/>
      <c r="DA6" s="171"/>
      <c r="DB6" s="172"/>
      <c r="DC6" s="173"/>
      <c r="DD6" s="174">
        <f>SUM(BA6,BF6,BK6,BP6,BU6,BZ6)</f>
        <v>0</v>
      </c>
      <c r="DE6" s="175">
        <f>SUM(BB6,BG6,BL6,BQ6,BV6,CA6)</f>
        <v>0</v>
      </c>
      <c r="DF6" s="175">
        <f>SUM(BC6,BH6,BM6,BR6,BW6,CB6)</f>
        <v>0</v>
      </c>
      <c r="DG6" s="162">
        <f>SUM(BD6,BI6,BN6,BS6,BX6,CC6)</f>
        <v>0</v>
      </c>
      <c r="DH6" s="176">
        <f>BE6+BJ6+BT6+BO6+BY6+CD6</f>
        <v>0</v>
      </c>
      <c r="DI6" s="163">
        <f>AZ6-DH6</f>
        <v>0</v>
      </c>
      <c r="DJ6" s="177">
        <f>RANK(DI6,$DI$4:$DI$23,0)</f>
        <v>5</v>
      </c>
      <c r="DK6" s="178">
        <f>P6</f>
        <v>0</v>
      </c>
      <c r="DL6" s="163">
        <f>DI6*10^3+DK6</f>
        <v>0</v>
      </c>
      <c r="DM6" s="163">
        <f>RANK(DL6,$DL$4:$DL$23,0)</f>
        <v>5</v>
      </c>
      <c r="DN6" s="163">
        <f>AJ6</f>
        <v>0</v>
      </c>
      <c r="DO6" s="163">
        <f>(DI6*10^3+DK6)*10^3+DN6</f>
        <v>0</v>
      </c>
      <c r="DP6" s="163">
        <f>RANK(DO6,$DO$4:$DO$23,0)</f>
        <v>5</v>
      </c>
      <c r="DQ6" s="179">
        <f>U6</f>
        <v>0</v>
      </c>
      <c r="DR6" s="179">
        <f>((DI6*10^3+DK6)*10^3+DN6)*10^3+DQ6</f>
        <v>0</v>
      </c>
      <c r="DS6" s="179">
        <f>RANK(DR6,$DR$4:$DR$23,0)</f>
        <v>5</v>
      </c>
      <c r="DT6" s="179">
        <f>AO6</f>
        <v>0</v>
      </c>
      <c r="DU6" s="179">
        <f>(((DI6*10^3+DK6)*10^3+DN6)*10^3+DQ6)*10^3+DT6</f>
        <v>0</v>
      </c>
      <c r="DV6" s="179">
        <f>IF(F8&gt;0,RANK(DU6,$DU$4:$DU$23,0),20)</f>
        <v>5</v>
      </c>
      <c r="DW6" s="179">
        <f>IF(DV6&lt;&gt;20,RANK(DV6,$DV$4:$DV$23,1)+COUNTIF(DV$4:DV6,DV6)-1,20)</f>
        <v>5</v>
      </c>
      <c r="DX6" s="180">
        <f>DI6/$DX$3</f>
        <v>0</v>
      </c>
      <c r="DY6" t="s" s="181">
        <f>IF(COUNTIF(CE6:DB6,"x")&gt;0,"Dis",IF(COUNTIF(DC6,"x")&gt;0,"Abbruch","-"))</f>
        <v>26</v>
      </c>
      <c r="DZ6" s="152"/>
      <c r="EA6" s="111"/>
      <c r="EB6" s="111"/>
    </row>
    <row r="7" ht="16" customHeight="1">
      <c r="A7" s="121"/>
      <c r="B7" s="121"/>
      <c r="C7" s="112"/>
      <c r="D7" s="158">
        <f>'classi'!B130</f>
        <v>9</v>
      </c>
      <c r="E7" s="182"/>
      <c r="F7" t="s" s="327">
        <v>220</v>
      </c>
      <c r="G7" t="s" s="328">
        <v>221</v>
      </c>
      <c r="H7" t="s" s="329">
        <v>222</v>
      </c>
      <c r="I7" s="182"/>
      <c r="J7" s="182"/>
      <c r="K7" s="182"/>
      <c r="L7" s="161">
        <v>0</v>
      </c>
      <c r="M7" s="161">
        <v>0</v>
      </c>
      <c r="N7" s="161">
        <v>0</v>
      </c>
      <c r="O7" s="162"/>
      <c r="P7" s="163">
        <f>AVERAGE(L7:O7)</f>
        <v>0</v>
      </c>
      <c r="Q7" s="161">
        <v>0</v>
      </c>
      <c r="R7" s="161">
        <v>0</v>
      </c>
      <c r="S7" s="161">
        <v>0</v>
      </c>
      <c r="T7" s="162"/>
      <c r="U7" s="163">
        <f>AVERAGE(Q7:T7)</f>
        <v>0</v>
      </c>
      <c r="V7" s="161">
        <v>0</v>
      </c>
      <c r="W7" s="161">
        <v>0</v>
      </c>
      <c r="X7" s="161">
        <v>0</v>
      </c>
      <c r="Y7" s="162"/>
      <c r="Z7" s="163">
        <f>AVERAGE(V7:Y7)</f>
        <v>0</v>
      </c>
      <c r="AA7" s="161">
        <v>0</v>
      </c>
      <c r="AB7" s="161">
        <v>0</v>
      </c>
      <c r="AC7" s="161">
        <v>0</v>
      </c>
      <c r="AD7" s="162"/>
      <c r="AE7" s="163">
        <f>AVERAGE(AA7:AD7)</f>
        <v>0</v>
      </c>
      <c r="AF7" s="161">
        <v>0</v>
      </c>
      <c r="AG7" s="161">
        <v>0</v>
      </c>
      <c r="AH7" s="161">
        <v>0</v>
      </c>
      <c r="AI7" s="162"/>
      <c r="AJ7" s="163">
        <f>AVERAGE(AF7:AI7)</f>
        <v>0</v>
      </c>
      <c r="AK7" s="161">
        <v>0</v>
      </c>
      <c r="AL7" s="161">
        <v>0</v>
      </c>
      <c r="AM7" s="161">
        <v>0</v>
      </c>
      <c r="AN7" s="162"/>
      <c r="AO7" s="163">
        <f>AVERAGE(AK7:AN7)</f>
        <v>0</v>
      </c>
      <c r="AP7" s="161"/>
      <c r="AQ7" s="161"/>
      <c r="AR7" s="161"/>
      <c r="AS7" s="162"/>
      <c r="AT7" s="163"/>
      <c r="AU7" s="161">
        <v>0</v>
      </c>
      <c r="AV7" s="161">
        <v>0</v>
      </c>
      <c r="AW7" s="161">
        <v>0</v>
      </c>
      <c r="AX7" s="162"/>
      <c r="AY7" s="163">
        <f>AVERAGE(AU7:AX7)</f>
        <v>0</v>
      </c>
      <c r="AZ7" s="164">
        <f>P7+U7+Z7+AE7+AJ7+AO7+AT7+AY7</f>
        <v>0</v>
      </c>
      <c r="BA7" s="165">
        <v>0</v>
      </c>
      <c r="BB7" s="165">
        <v>0</v>
      </c>
      <c r="BC7" s="165">
        <v>0</v>
      </c>
      <c r="BD7" s="166"/>
      <c r="BE7" s="163">
        <f>AVERAGE(BA7:BD7)</f>
        <v>0</v>
      </c>
      <c r="BF7" s="165">
        <v>0</v>
      </c>
      <c r="BG7" s="165">
        <v>0</v>
      </c>
      <c r="BH7" s="165">
        <v>0</v>
      </c>
      <c r="BI7" s="166"/>
      <c r="BJ7" s="163">
        <f>AVERAGE(BF7:BI7)</f>
        <v>0</v>
      </c>
      <c r="BK7" s="165">
        <v>0</v>
      </c>
      <c r="BL7" s="165">
        <v>0</v>
      </c>
      <c r="BM7" s="165">
        <v>0</v>
      </c>
      <c r="BN7" s="166"/>
      <c r="BO7" s="163">
        <f>AVERAGE(BK7:BN7)</f>
        <v>0</v>
      </c>
      <c r="BP7" s="165">
        <v>0</v>
      </c>
      <c r="BQ7" s="165">
        <v>0</v>
      </c>
      <c r="BR7" s="165">
        <v>0</v>
      </c>
      <c r="BS7" s="166"/>
      <c r="BT7" s="163">
        <f>AVERAGE(BP7:BS7)</f>
        <v>0</v>
      </c>
      <c r="BU7" s="167">
        <v>0</v>
      </c>
      <c r="BV7" s="167">
        <v>0</v>
      </c>
      <c r="BW7" s="167">
        <v>0</v>
      </c>
      <c r="BX7" s="166"/>
      <c r="BY7" s="163">
        <f>AVERAGE(BU7:BX7)</f>
        <v>0</v>
      </c>
      <c r="BZ7" s="167">
        <v>0</v>
      </c>
      <c r="CA7" s="167">
        <v>0</v>
      </c>
      <c r="CB7" s="167">
        <v>0</v>
      </c>
      <c r="CC7" s="168"/>
      <c r="CD7" s="169">
        <f>AVERAGE(BZ7:CC7)</f>
        <v>0</v>
      </c>
      <c r="CE7" s="170"/>
      <c r="CF7" s="171"/>
      <c r="CG7" s="171"/>
      <c r="CH7" s="166"/>
      <c r="CI7" s="171"/>
      <c r="CJ7" s="171"/>
      <c r="CK7" s="171"/>
      <c r="CL7" s="166"/>
      <c r="CM7" s="171"/>
      <c r="CN7" s="171"/>
      <c r="CO7" s="171"/>
      <c r="CP7" s="166"/>
      <c r="CQ7" s="171"/>
      <c r="CR7" s="171"/>
      <c r="CS7" s="171"/>
      <c r="CT7" s="166"/>
      <c r="CU7" s="171"/>
      <c r="CV7" s="171"/>
      <c r="CW7" s="171"/>
      <c r="CX7" s="166"/>
      <c r="CY7" s="171"/>
      <c r="CZ7" s="171"/>
      <c r="DA7" s="171"/>
      <c r="DB7" s="172"/>
      <c r="DC7" s="173"/>
      <c r="DD7" s="174">
        <f>SUM(BA7,BF7,BK7,BP7,BU7,BZ7)</f>
        <v>0</v>
      </c>
      <c r="DE7" s="175">
        <f>SUM(BB7,BG7,BL7,BQ7,BV7,CA7)</f>
        <v>0</v>
      </c>
      <c r="DF7" s="175">
        <f>SUM(BC7,BH7,BM7,BR7,BW7,CB7)</f>
        <v>0</v>
      </c>
      <c r="DG7" s="162">
        <f>SUM(BD7,BI7,BN7,BS7,BX7,CC7)</f>
        <v>0</v>
      </c>
      <c r="DH7" s="176">
        <f>BE7+BJ7+BT7+BO7+BY7+CD7</f>
        <v>0</v>
      </c>
      <c r="DI7" s="163">
        <f>AZ7-DH7</f>
        <v>0</v>
      </c>
      <c r="DJ7" s="177">
        <f>RANK(DI7,$DI$4:$DI$23,0)</f>
        <v>5</v>
      </c>
      <c r="DK7" s="178">
        <f>P7</f>
        <v>0</v>
      </c>
      <c r="DL7" s="163">
        <f>DI7*10^3+DK7</f>
        <v>0</v>
      </c>
      <c r="DM7" s="163">
        <f>RANK(DL7,$DL$4:$DL$23,0)</f>
        <v>5</v>
      </c>
      <c r="DN7" s="163">
        <f>AJ7</f>
        <v>0</v>
      </c>
      <c r="DO7" s="163">
        <f>(DI7*10^3+DK7)*10^3+DN7</f>
        <v>0</v>
      </c>
      <c r="DP7" s="163">
        <f>RANK(DO7,$DO$4:$DO$23,0)</f>
        <v>5</v>
      </c>
      <c r="DQ7" s="179">
        <f>U7</f>
        <v>0</v>
      </c>
      <c r="DR7" s="179">
        <f>((DI7*10^3+DK7)*10^3+DN7)*10^3+DQ7</f>
        <v>0</v>
      </c>
      <c r="DS7" s="179">
        <f>RANK(DR7,$DR$4:$DR$23,0)</f>
        <v>5</v>
      </c>
      <c r="DT7" s="179">
        <f>AO7</f>
        <v>0</v>
      </c>
      <c r="DU7" s="179">
        <f>(((DI7*10^3+DK7)*10^3+DN7)*10^3+DQ7)*10^3+DT7</f>
        <v>0</v>
      </c>
      <c r="DV7" s="179">
        <f>IF(F5&gt;0,RANK(DU7,$DU$4:$DU$23,0),20)</f>
        <v>5</v>
      </c>
      <c r="DW7" s="179">
        <f>IF(DV7&lt;&gt;20,RANK(DV7,$DV$4:$DV$23,1)+COUNTIF(DV$4:DV7,DV7)-1,20)</f>
        <v>6</v>
      </c>
      <c r="DX7" s="180">
        <f>DI7/$DX$3</f>
        <v>0</v>
      </c>
      <c r="DY7" t="s" s="181">
        <f>IF(COUNTIF(CE7:DB7,"x")&gt;0,"Dis",IF(COUNTIF(DC7,"x")&gt;0,"Abbruch","-"))</f>
        <v>26</v>
      </c>
      <c r="DZ7" s="152"/>
      <c r="EA7" s="111"/>
      <c r="EB7" s="111"/>
    </row>
    <row r="8" ht="16" customHeight="1">
      <c r="A8" s="121"/>
      <c r="B8" s="121"/>
      <c r="C8" s="112"/>
      <c r="D8" s="158">
        <f>'classi'!B131</f>
        <v>10</v>
      </c>
      <c r="E8" s="182"/>
      <c r="F8" t="s" s="297">
        <v>223</v>
      </c>
      <c r="G8" t="s" s="297">
        <v>224</v>
      </c>
      <c r="H8" t="s" s="297">
        <v>225</v>
      </c>
      <c r="I8" s="182"/>
      <c r="J8" s="182"/>
      <c r="K8" s="182"/>
      <c r="L8" s="161">
        <v>21</v>
      </c>
      <c r="M8" s="161">
        <v>21</v>
      </c>
      <c r="N8" s="161">
        <v>24</v>
      </c>
      <c r="O8" s="162"/>
      <c r="P8" s="163">
        <f>AVERAGE(L8:O8)</f>
        <v>22</v>
      </c>
      <c r="Q8" s="161">
        <v>20</v>
      </c>
      <c r="R8" s="161">
        <v>20</v>
      </c>
      <c r="S8" s="161">
        <v>21</v>
      </c>
      <c r="T8" s="162"/>
      <c r="U8" s="163">
        <f>AVERAGE(Q8:T8)</f>
        <v>20.33333333333333</v>
      </c>
      <c r="V8" s="161">
        <v>20</v>
      </c>
      <c r="W8" s="161">
        <v>20</v>
      </c>
      <c r="X8" s="161">
        <v>20</v>
      </c>
      <c r="Y8" s="162"/>
      <c r="Z8" s="163">
        <f>AVERAGE(V8:Y8)</f>
        <v>20</v>
      </c>
      <c r="AA8" s="161">
        <v>21</v>
      </c>
      <c r="AB8" s="161">
        <v>20</v>
      </c>
      <c r="AC8" s="161">
        <v>21</v>
      </c>
      <c r="AD8" s="162"/>
      <c r="AE8" s="163">
        <f>AVERAGE(AA8:AD8)</f>
        <v>20.66666666666667</v>
      </c>
      <c r="AF8" s="161">
        <v>18</v>
      </c>
      <c r="AG8" s="161">
        <v>19</v>
      </c>
      <c r="AH8" s="161">
        <v>21</v>
      </c>
      <c r="AI8" s="162"/>
      <c r="AJ8" s="163">
        <f>AVERAGE(AF8:AI8)</f>
        <v>19.33333333333333</v>
      </c>
      <c r="AK8" s="161">
        <v>17</v>
      </c>
      <c r="AL8" s="161">
        <v>18</v>
      </c>
      <c r="AM8" s="161">
        <v>20</v>
      </c>
      <c r="AN8" s="162"/>
      <c r="AO8" s="163">
        <f>AVERAGE(AK8:AN8)</f>
        <v>18.33333333333333</v>
      </c>
      <c r="AP8" s="161">
        <v>21</v>
      </c>
      <c r="AQ8" s="161">
        <v>20</v>
      </c>
      <c r="AR8" s="161">
        <v>21</v>
      </c>
      <c r="AS8" s="162"/>
      <c r="AT8" s="163">
        <v>20.67</v>
      </c>
      <c r="AU8" s="161">
        <v>20</v>
      </c>
      <c r="AV8" s="161">
        <v>20</v>
      </c>
      <c r="AW8" s="161">
        <v>21</v>
      </c>
      <c r="AX8" s="162"/>
      <c r="AY8" s="163">
        <f>AVERAGE(AU8:AX8)</f>
        <v>20.33333333333333</v>
      </c>
      <c r="AZ8" s="164">
        <f>P8+U8+Z8+AE8+AJ8+AO8+AT8+AY8</f>
        <v>161.67</v>
      </c>
      <c r="BA8" s="165">
        <v>2</v>
      </c>
      <c r="BB8" s="165">
        <v>0.2</v>
      </c>
      <c r="BC8" s="165">
        <v>0.2</v>
      </c>
      <c r="BD8" s="166"/>
      <c r="BE8" s="163">
        <f>AVERAGE(BA8:BD8)</f>
        <v>0.8000000000000002</v>
      </c>
      <c r="BF8" s="165">
        <v>0</v>
      </c>
      <c r="BG8" s="165">
        <v>0</v>
      </c>
      <c r="BH8" s="165">
        <v>0</v>
      </c>
      <c r="BI8" s="166"/>
      <c r="BJ8" s="163">
        <f>AVERAGE(BF8:BI8)</f>
        <v>0</v>
      </c>
      <c r="BK8" s="165">
        <v>0</v>
      </c>
      <c r="BL8" s="165">
        <v>0</v>
      </c>
      <c r="BM8" s="165">
        <v>0</v>
      </c>
      <c r="BN8" s="166"/>
      <c r="BO8" s="163">
        <f>AVERAGE(BK8:BN8)</f>
        <v>0</v>
      </c>
      <c r="BP8" s="165">
        <v>0</v>
      </c>
      <c r="BQ8" s="165">
        <v>0</v>
      </c>
      <c r="BR8" s="165">
        <v>0</v>
      </c>
      <c r="BS8" s="166"/>
      <c r="BT8" s="163">
        <f>AVERAGE(BP8:BS8)</f>
        <v>0</v>
      </c>
      <c r="BU8" s="167">
        <v>0</v>
      </c>
      <c r="BV8" s="167">
        <v>0</v>
      </c>
      <c r="BW8" s="167">
        <v>0</v>
      </c>
      <c r="BX8" s="166"/>
      <c r="BY8" s="163">
        <f>AVERAGE(BU8:BX8)</f>
        <v>0</v>
      </c>
      <c r="BZ8" s="167">
        <v>0</v>
      </c>
      <c r="CA8" s="167">
        <v>0</v>
      </c>
      <c r="CB8" s="167">
        <v>0</v>
      </c>
      <c r="CC8" s="168"/>
      <c r="CD8" s="169">
        <f>AVERAGE(BZ8:CC8)</f>
        <v>0</v>
      </c>
      <c r="CE8" s="170"/>
      <c r="CF8" s="171"/>
      <c r="CG8" s="171"/>
      <c r="CH8" s="166"/>
      <c r="CI8" s="171"/>
      <c r="CJ8" s="171"/>
      <c r="CK8" s="171"/>
      <c r="CL8" s="166"/>
      <c r="CM8" s="171"/>
      <c r="CN8" s="171"/>
      <c r="CO8" s="171"/>
      <c r="CP8" s="166"/>
      <c r="CQ8" s="171"/>
      <c r="CR8" s="171"/>
      <c r="CS8" s="171"/>
      <c r="CT8" s="166"/>
      <c r="CU8" s="171"/>
      <c r="CV8" s="171"/>
      <c r="CW8" s="171"/>
      <c r="CX8" s="166"/>
      <c r="CY8" s="171"/>
      <c r="CZ8" s="171"/>
      <c r="DA8" s="171"/>
      <c r="DB8" s="172"/>
      <c r="DC8" s="173"/>
      <c r="DD8" s="174">
        <f>SUM(BA8,BF8,BK8,BP8,BU8,BZ8)</f>
        <v>2</v>
      </c>
      <c r="DE8" s="175">
        <f>SUM(BB8,BG8,BL8,BQ8,BV8,CA8)</f>
        <v>0.2</v>
      </c>
      <c r="DF8" s="175">
        <f>SUM(BC8,BH8,BM8,BR8,BW8,CB8)</f>
        <v>0.2</v>
      </c>
      <c r="DG8" s="162">
        <f>SUM(BD8,BI8,BN8,BS8,BX8,CC8)</f>
        <v>0</v>
      </c>
      <c r="DH8" s="176">
        <f>BE8+BJ8+BT8+BO8+BY8+CD8</f>
        <v>0.8000000000000002</v>
      </c>
      <c r="DI8" s="163">
        <f>AZ8-DH8</f>
        <v>160.87</v>
      </c>
      <c r="DJ8" s="177">
        <f>RANK(DI8,$DI$4:$DI$23,0)</f>
        <v>1</v>
      </c>
      <c r="DK8" s="178">
        <f>P8</f>
        <v>22</v>
      </c>
      <c r="DL8" s="163">
        <f>DI8*10^3+DK8</f>
        <v>160892</v>
      </c>
      <c r="DM8" s="163">
        <f>RANK(DL8,$DL$4:$DL$23,0)</f>
        <v>1</v>
      </c>
      <c r="DN8" s="163">
        <f>AJ8</f>
        <v>19.33333333333333</v>
      </c>
      <c r="DO8" s="163">
        <f>(DI8*10^3+DK8)*10^3+DN8</f>
        <v>160892019.3333333</v>
      </c>
      <c r="DP8" s="163">
        <f>RANK(DO8,$DO$4:$DO$23,0)</f>
        <v>1</v>
      </c>
      <c r="DQ8" s="179">
        <f>U8</f>
        <v>20.33333333333333</v>
      </c>
      <c r="DR8" s="179">
        <f>((DI8*10^3+DK8)*10^3+DN8)*10^3+DQ8</f>
        <v>160892019353.6667</v>
      </c>
      <c r="DS8" s="179">
        <f>RANK(DR8,$DR$4:$DR$23,0)</f>
        <v>1</v>
      </c>
      <c r="DT8" s="179">
        <f>AO8</f>
        <v>18.33333333333333</v>
      </c>
      <c r="DU8" s="179">
        <f>(((DI8*10^3+DK8)*10^3+DN8)*10^3+DQ8)*10^3+DT8</f>
        <v>160892019353685</v>
      </c>
      <c r="DV8" s="179">
        <f>IF(F6&gt;0,RANK(DU8,$DU$4:$DU$23,0),20)</f>
        <v>1</v>
      </c>
      <c r="DW8" s="179">
        <f>IF(DV8&lt;&gt;20,RANK(DV8,$DV$4:$DV$23,1)+COUNTIF(DV$4:DV8,DV8)-1,20)</f>
        <v>1</v>
      </c>
      <c r="DX8" s="180">
        <f>DI8/$DX$3</f>
        <v>1</v>
      </c>
      <c r="DY8" t="s" s="181">
        <f>IF(COUNTIF(CE8:DB8,"x")&gt;0,"Dis",IF(COUNTIF(DC8,"x")&gt;0,"Abbruch","-"))</f>
        <v>26</v>
      </c>
      <c r="DZ8" s="152"/>
      <c r="EA8" s="111"/>
      <c r="EB8" s="111"/>
    </row>
    <row r="9" ht="16" customHeight="1">
      <c r="A9" s="121"/>
      <c r="B9" s="121"/>
      <c r="C9" s="112"/>
      <c r="D9" s="158">
        <f>'classi'!B132</f>
        <v>11</v>
      </c>
      <c r="E9" s="182"/>
      <c r="F9" t="s" s="327">
        <v>57</v>
      </c>
      <c r="G9" t="s" s="328">
        <v>58</v>
      </c>
      <c r="H9" t="s" s="329">
        <v>59</v>
      </c>
      <c r="I9" s="182"/>
      <c r="J9" s="182"/>
      <c r="K9" s="182"/>
      <c r="L9" s="161">
        <v>15</v>
      </c>
      <c r="M9" s="161">
        <v>17</v>
      </c>
      <c r="N9" s="161">
        <v>17</v>
      </c>
      <c r="O9" s="162"/>
      <c r="P9" s="163">
        <f>AVERAGE(L9:O9)</f>
        <v>16.33333333333333</v>
      </c>
      <c r="Q9" s="161">
        <v>14</v>
      </c>
      <c r="R9" s="161">
        <v>18</v>
      </c>
      <c r="S9" s="161">
        <v>18</v>
      </c>
      <c r="T9" s="162"/>
      <c r="U9" s="163">
        <f>AVERAGE(Q9:T9)</f>
        <v>16.66666666666667</v>
      </c>
      <c r="V9" s="161">
        <v>17</v>
      </c>
      <c r="W9" s="161">
        <v>19</v>
      </c>
      <c r="X9" s="161">
        <v>19</v>
      </c>
      <c r="Y9" s="162"/>
      <c r="Z9" s="163">
        <f>AVERAGE(V9:Y9)</f>
        <v>18.33333333333333</v>
      </c>
      <c r="AA9" s="161">
        <v>16</v>
      </c>
      <c r="AB9" s="161">
        <v>18</v>
      </c>
      <c r="AC9" s="161">
        <v>18</v>
      </c>
      <c r="AD9" s="162"/>
      <c r="AE9" s="163">
        <f>AVERAGE(AA9:AD9)</f>
        <v>17.33333333333333</v>
      </c>
      <c r="AF9" s="161">
        <v>14</v>
      </c>
      <c r="AG9" s="161">
        <v>18</v>
      </c>
      <c r="AH9" s="161">
        <v>16</v>
      </c>
      <c r="AI9" s="162"/>
      <c r="AJ9" s="163">
        <f>AVERAGE(AF9:AI9)</f>
        <v>16</v>
      </c>
      <c r="AK9" s="161">
        <v>14</v>
      </c>
      <c r="AL9" s="161">
        <v>16</v>
      </c>
      <c r="AM9" s="161">
        <v>17</v>
      </c>
      <c r="AN9" s="162"/>
      <c r="AO9" s="163">
        <f>AVERAGE(AK9:AN9)</f>
        <v>15.66666666666667</v>
      </c>
      <c r="AP9" s="161">
        <v>18</v>
      </c>
      <c r="AQ9" s="161">
        <v>17</v>
      </c>
      <c r="AR9" s="161">
        <v>18</v>
      </c>
      <c r="AS9" s="162"/>
      <c r="AT9" s="163">
        <f>AVERAGE(AP9:AS9)</f>
        <v>17.66666666666667</v>
      </c>
      <c r="AU9" s="161">
        <v>18</v>
      </c>
      <c r="AV9" s="161">
        <v>18</v>
      </c>
      <c r="AW9" s="161">
        <v>18</v>
      </c>
      <c r="AX9" s="162"/>
      <c r="AY9" s="163">
        <f>AVERAGE(AU9:AX9)</f>
        <v>18</v>
      </c>
      <c r="AZ9" s="164">
        <f>P9+U9+Z9+AE9+AJ9+AO9+AT9+AY9</f>
        <v>136</v>
      </c>
      <c r="BA9" s="165">
        <v>0</v>
      </c>
      <c r="BB9" s="165">
        <v>0</v>
      </c>
      <c r="BC9" s="165">
        <v>0</v>
      </c>
      <c r="BD9" s="166"/>
      <c r="BE9" s="163">
        <f>AVERAGE(BA9:BD9)</f>
        <v>0</v>
      </c>
      <c r="BF9" s="165">
        <v>0</v>
      </c>
      <c r="BG9" s="165">
        <v>0</v>
      </c>
      <c r="BH9" s="165">
        <v>0</v>
      </c>
      <c r="BI9" s="166"/>
      <c r="BJ9" s="163">
        <f>AVERAGE(BF9:BI9)</f>
        <v>0</v>
      </c>
      <c r="BK9" s="165">
        <v>0</v>
      </c>
      <c r="BL9" s="165">
        <v>0</v>
      </c>
      <c r="BM9" s="165">
        <v>0</v>
      </c>
      <c r="BN9" s="166"/>
      <c r="BO9" s="163">
        <f>AVERAGE(BK9:BN9)</f>
        <v>0</v>
      </c>
      <c r="BP9" s="165">
        <v>0</v>
      </c>
      <c r="BQ9" s="165">
        <v>0</v>
      </c>
      <c r="BR9" s="165">
        <v>0</v>
      </c>
      <c r="BS9" s="166"/>
      <c r="BT9" s="163">
        <f>AVERAGE(BP9:BS9)</f>
        <v>0</v>
      </c>
      <c r="BU9" s="167">
        <v>0</v>
      </c>
      <c r="BV9" s="167">
        <v>0</v>
      </c>
      <c r="BW9" s="167">
        <v>0</v>
      </c>
      <c r="BX9" s="166"/>
      <c r="BY9" s="163">
        <f>AVERAGE(BU9:BX9)</f>
        <v>0</v>
      </c>
      <c r="BZ9" s="167">
        <v>0</v>
      </c>
      <c r="CA9" s="167">
        <v>0</v>
      </c>
      <c r="CB9" s="167">
        <v>0</v>
      </c>
      <c r="CC9" s="168"/>
      <c r="CD9" s="169">
        <f>AVERAGE(BZ9:CC9)</f>
        <v>0</v>
      </c>
      <c r="CE9" s="170"/>
      <c r="CF9" s="171"/>
      <c r="CG9" s="171"/>
      <c r="CH9" s="166"/>
      <c r="CI9" s="171"/>
      <c r="CJ9" s="171"/>
      <c r="CK9" s="171"/>
      <c r="CL9" s="166"/>
      <c r="CM9" s="171"/>
      <c r="CN9" s="171"/>
      <c r="CO9" s="171"/>
      <c r="CP9" s="166"/>
      <c r="CQ9" s="171"/>
      <c r="CR9" s="171"/>
      <c r="CS9" s="171"/>
      <c r="CT9" s="166"/>
      <c r="CU9" s="171"/>
      <c r="CV9" s="171"/>
      <c r="CW9" s="171"/>
      <c r="CX9" s="166"/>
      <c r="CY9" s="171"/>
      <c r="CZ9" s="171"/>
      <c r="DA9" s="171"/>
      <c r="DB9" s="172"/>
      <c r="DC9" s="173"/>
      <c r="DD9" s="174">
        <f>SUM(BA9,BF9,BK9,BP9,BU9,BZ9)</f>
        <v>0</v>
      </c>
      <c r="DE9" s="175">
        <f>SUM(BB9,BG9,BL9,BQ9,BV9,CA9)</f>
        <v>0</v>
      </c>
      <c r="DF9" s="175">
        <f>SUM(BC9,BH9,BM9,BR9,BW9,CB9)</f>
        <v>0</v>
      </c>
      <c r="DG9" s="162">
        <f>SUM(BD9,BI9,BN9,BS9,BX9,CC9)</f>
        <v>0</v>
      </c>
      <c r="DH9" s="176">
        <f>BE9+BJ9+BT9+BO9+BY9+CD9</f>
        <v>0</v>
      </c>
      <c r="DI9" s="163">
        <f>AZ9-DH9</f>
        <v>136</v>
      </c>
      <c r="DJ9" s="177">
        <f>RANK(DI9,$DI$4:$DI$23,0)</f>
        <v>4</v>
      </c>
      <c r="DK9" s="178">
        <f>P9</f>
        <v>16.33333333333333</v>
      </c>
      <c r="DL9" s="163">
        <f>DI9*10^3+DK9</f>
        <v>136016.3333333333</v>
      </c>
      <c r="DM9" s="163">
        <f>RANK(DL9,$DL$4:$DL$23,0)</f>
        <v>4</v>
      </c>
      <c r="DN9" s="163">
        <f>AJ9</f>
        <v>16</v>
      </c>
      <c r="DO9" s="163">
        <f>(DI9*10^3+DK9)*10^3+DN9</f>
        <v>136016349.3333333</v>
      </c>
      <c r="DP9" s="163">
        <f>RANK(DO9,$DO$4:$DO$23,0)</f>
        <v>4</v>
      </c>
      <c r="DQ9" s="179">
        <f>U9</f>
        <v>16.66666666666667</v>
      </c>
      <c r="DR9" s="179">
        <f>((DI9*10^3+DK9)*10^3+DN9)*10^3+DQ9</f>
        <v>136016349350</v>
      </c>
      <c r="DS9" s="179">
        <f>RANK(DR9,$DR$4:$DR$23,0)</f>
        <v>4</v>
      </c>
      <c r="DT9" s="179">
        <f>AO9</f>
        <v>15.66666666666667</v>
      </c>
      <c r="DU9" s="179">
        <f>(((DI9*10^3+DK9)*10^3+DN9)*10^3+DQ9)*10^3+DT9</f>
        <v>136016349350015.7</v>
      </c>
      <c r="DV9" s="179">
        <f>IF(F8&gt;0,RANK(DU9,$DU$4:$DU$23,0),20)</f>
        <v>4</v>
      </c>
      <c r="DW9" s="179">
        <f>IF(DV9&lt;&gt;20,RANK(DV9,$DV$4:$DV$23,1)+COUNTIF(DV$4:DV9,DV9)-1,20)</f>
        <v>4</v>
      </c>
      <c r="DX9" s="180">
        <f>DI9/$DX$3</f>
        <v>0.8454031205321068</v>
      </c>
      <c r="DY9" t="s" s="181">
        <f>IF(COUNTIF(CE9:DB9,"x")&gt;0,"Dis",IF(COUNTIF(DC9,"x")&gt;0,"Abbruch","-"))</f>
        <v>26</v>
      </c>
      <c r="DZ9" s="152"/>
      <c r="EA9" s="111"/>
      <c r="EB9" s="111"/>
    </row>
    <row r="10" ht="16" customHeight="1">
      <c r="A10" s="121"/>
      <c r="B10" s="121"/>
      <c r="C10" s="112"/>
      <c r="D10" s="158">
        <f>'classi'!B133</f>
        <v>0</v>
      </c>
      <c r="E10" s="182"/>
      <c r="F10" s="160">
        <f>'classi'!C133</f>
        <v>0</v>
      </c>
      <c r="G10" s="160">
        <f>'classi'!D133</f>
        <v>0</v>
      </c>
      <c r="H10" s="160">
        <f>'classi'!G133</f>
        <v>0</v>
      </c>
      <c r="I10" s="182"/>
      <c r="J10" s="182"/>
      <c r="K10" s="182"/>
      <c r="L10" s="161">
        <v>0</v>
      </c>
      <c r="M10" s="161">
        <v>0</v>
      </c>
      <c r="N10" s="161">
        <v>0</v>
      </c>
      <c r="O10" s="162"/>
      <c r="P10" s="163">
        <f>AVERAGE(L10:O10)</f>
        <v>0</v>
      </c>
      <c r="Q10" s="161">
        <v>0</v>
      </c>
      <c r="R10" s="161">
        <v>0</v>
      </c>
      <c r="S10" s="161">
        <v>0</v>
      </c>
      <c r="T10" s="162"/>
      <c r="U10" s="163">
        <f>AVERAGE(Q10:T10)</f>
        <v>0</v>
      </c>
      <c r="V10" s="161">
        <v>0</v>
      </c>
      <c r="W10" s="161">
        <v>0</v>
      </c>
      <c r="X10" s="161">
        <v>0</v>
      </c>
      <c r="Y10" s="162"/>
      <c r="Z10" s="163">
        <f>AVERAGE(V10:Y10)</f>
        <v>0</v>
      </c>
      <c r="AA10" s="161">
        <v>0</v>
      </c>
      <c r="AB10" s="161">
        <v>0</v>
      </c>
      <c r="AC10" s="161">
        <v>0</v>
      </c>
      <c r="AD10" s="162"/>
      <c r="AE10" s="163">
        <f>AVERAGE(AA10:AD10)</f>
        <v>0</v>
      </c>
      <c r="AF10" s="161">
        <v>0</v>
      </c>
      <c r="AG10" s="161">
        <v>0</v>
      </c>
      <c r="AH10" s="161">
        <v>0</v>
      </c>
      <c r="AI10" s="162"/>
      <c r="AJ10" s="163">
        <f>AVERAGE(AF10:AI10)</f>
        <v>0</v>
      </c>
      <c r="AK10" s="161">
        <v>0</v>
      </c>
      <c r="AL10" s="161">
        <v>0</v>
      </c>
      <c r="AM10" s="161">
        <v>0</v>
      </c>
      <c r="AN10" s="162"/>
      <c r="AO10" s="163">
        <f>AVERAGE(AK10:AN10)</f>
        <v>0</v>
      </c>
      <c r="AP10" s="161">
        <v>0</v>
      </c>
      <c r="AQ10" s="161">
        <v>0</v>
      </c>
      <c r="AR10" s="161">
        <v>0</v>
      </c>
      <c r="AS10" s="162"/>
      <c r="AT10" s="163">
        <f>AVERAGE(AP10:AS10)</f>
        <v>0</v>
      </c>
      <c r="AU10" s="161">
        <v>0</v>
      </c>
      <c r="AV10" s="161">
        <v>0</v>
      </c>
      <c r="AW10" s="161">
        <v>0</v>
      </c>
      <c r="AX10" s="162"/>
      <c r="AY10" s="163">
        <f>AVERAGE(AU10:AX10)</f>
        <v>0</v>
      </c>
      <c r="AZ10" s="164">
        <f>P10+U10+Z10+AE10+AJ10+AO10+AT10+AY10</f>
        <v>0</v>
      </c>
      <c r="BA10" s="165">
        <v>0</v>
      </c>
      <c r="BB10" s="165">
        <v>0</v>
      </c>
      <c r="BC10" s="165">
        <v>0</v>
      </c>
      <c r="BD10" s="166"/>
      <c r="BE10" s="163">
        <f>AVERAGE(BA10:BD10)</f>
        <v>0</v>
      </c>
      <c r="BF10" s="165">
        <v>0</v>
      </c>
      <c r="BG10" s="165">
        <v>0</v>
      </c>
      <c r="BH10" s="165">
        <v>0</v>
      </c>
      <c r="BI10" s="166"/>
      <c r="BJ10" s="163">
        <f>AVERAGE(BF10:BI10)</f>
        <v>0</v>
      </c>
      <c r="BK10" s="165">
        <v>0</v>
      </c>
      <c r="BL10" s="165">
        <v>0</v>
      </c>
      <c r="BM10" s="165">
        <v>0</v>
      </c>
      <c r="BN10" s="166"/>
      <c r="BO10" s="163">
        <f>AVERAGE(BK10:BN10)</f>
        <v>0</v>
      </c>
      <c r="BP10" s="165">
        <v>0</v>
      </c>
      <c r="BQ10" s="165">
        <v>0</v>
      </c>
      <c r="BR10" s="165">
        <v>0</v>
      </c>
      <c r="BS10" s="166"/>
      <c r="BT10" s="163">
        <f>AVERAGE(BP10:BS10)</f>
        <v>0</v>
      </c>
      <c r="BU10" s="167">
        <v>0</v>
      </c>
      <c r="BV10" s="167">
        <v>0</v>
      </c>
      <c r="BW10" s="167">
        <v>0</v>
      </c>
      <c r="BX10" s="166"/>
      <c r="BY10" s="163">
        <f>AVERAGE(BU10:BX10)</f>
        <v>0</v>
      </c>
      <c r="BZ10" s="167">
        <v>0</v>
      </c>
      <c r="CA10" s="167">
        <v>0</v>
      </c>
      <c r="CB10" s="167">
        <v>0</v>
      </c>
      <c r="CC10" s="168"/>
      <c r="CD10" s="169">
        <f>AVERAGE(BZ10:CC10)</f>
        <v>0</v>
      </c>
      <c r="CE10" s="170"/>
      <c r="CF10" s="171"/>
      <c r="CG10" s="171"/>
      <c r="CH10" s="166"/>
      <c r="CI10" s="171"/>
      <c r="CJ10" s="171"/>
      <c r="CK10" s="171"/>
      <c r="CL10" s="166"/>
      <c r="CM10" s="171"/>
      <c r="CN10" s="171"/>
      <c r="CO10" s="171"/>
      <c r="CP10" s="166"/>
      <c r="CQ10" s="171"/>
      <c r="CR10" s="171"/>
      <c r="CS10" s="171"/>
      <c r="CT10" s="166"/>
      <c r="CU10" s="171"/>
      <c r="CV10" s="171"/>
      <c r="CW10" s="171"/>
      <c r="CX10" s="166"/>
      <c r="CY10" s="171"/>
      <c r="CZ10" s="171"/>
      <c r="DA10" s="171"/>
      <c r="DB10" s="172"/>
      <c r="DC10" s="173"/>
      <c r="DD10" s="174">
        <f>SUM(BA10,BF10,BK10,BP10,BU10,BZ10)</f>
        <v>0</v>
      </c>
      <c r="DE10" s="175">
        <f>SUM(BB10,BG10,BL10,BQ10,BV10,CA10)</f>
        <v>0</v>
      </c>
      <c r="DF10" s="175">
        <f>SUM(BC10,BH10,BM10,BR10,BW10,CB10)</f>
        <v>0</v>
      </c>
      <c r="DG10" s="162">
        <f>SUM(BD10,BI10,BN10,BS10,BX10,CC10)</f>
        <v>0</v>
      </c>
      <c r="DH10" s="176">
        <f>BE10+BJ10+BT10+BO10+BY10+CD10</f>
        <v>0</v>
      </c>
      <c r="DI10" s="163">
        <f>AZ10-DH10</f>
        <v>0</v>
      </c>
      <c r="DJ10" s="177">
        <f>RANK(DI10,$DI$4:$DI$23,0)</f>
        <v>5</v>
      </c>
      <c r="DK10" s="178">
        <f>P10</f>
        <v>0</v>
      </c>
      <c r="DL10" s="163">
        <f>DI10*10^3+DK10</f>
        <v>0</v>
      </c>
      <c r="DM10" s="163">
        <f>RANK(DL10,$DL$4:$DL$23,0)</f>
        <v>5</v>
      </c>
      <c r="DN10" s="163">
        <f>AJ10</f>
        <v>0</v>
      </c>
      <c r="DO10" s="163">
        <f>(DI10*10^3+DK10)*10^3+DN10</f>
        <v>0</v>
      </c>
      <c r="DP10" s="163">
        <f>RANK(DO10,$DO$4:$DO$23,0)</f>
        <v>5</v>
      </c>
      <c r="DQ10" s="179">
        <f>U10</f>
        <v>0</v>
      </c>
      <c r="DR10" s="179">
        <f>((DI10*10^3+DK10)*10^3+DN10)*10^3+DQ10</f>
        <v>0</v>
      </c>
      <c r="DS10" s="179">
        <f>RANK(DR10,$DR$4:$DR$23,0)</f>
        <v>5</v>
      </c>
      <c r="DT10" s="179">
        <f>AO10</f>
        <v>0</v>
      </c>
      <c r="DU10" s="179">
        <f>(((DI10*10^3+DK10)*10^3+DN10)*10^3+DQ10)*10^3+DT10</f>
        <v>0</v>
      </c>
      <c r="DV10" s="187">
        <f>IF(F10&gt;0,RANK(DU10,$DU$4:$DU$23,0),20)</f>
        <v>20</v>
      </c>
      <c r="DW10" s="179">
        <f>IF(DV10&lt;&gt;20,RANK(DV10,$DV$4:$DV$23,1)+COUNTIF(DV$4:DV10,DV10)-1,20)</f>
        <v>20</v>
      </c>
      <c r="DX10" s="180">
        <f>DI10/$DX$3</f>
        <v>0</v>
      </c>
      <c r="DY10" t="s" s="181">
        <f>IF(COUNTIF(CE10:DB10,"x")&gt;0,"Dis",IF(COUNTIF(DC10,"x")&gt;0,"Abbruch","-"))</f>
        <v>26</v>
      </c>
      <c r="DZ10" s="152"/>
      <c r="EA10" s="111"/>
      <c r="EB10" s="111"/>
    </row>
    <row r="11" ht="16" customHeight="1">
      <c r="A11" s="121"/>
      <c r="B11" s="121"/>
      <c r="C11" s="112"/>
      <c r="D11" s="158">
        <f>'classi'!B134</f>
        <v>0</v>
      </c>
      <c r="E11" s="182"/>
      <c r="F11" s="160">
        <f>'classi'!C134</f>
        <v>0</v>
      </c>
      <c r="G11" s="160">
        <f>'classi'!D134</f>
        <v>0</v>
      </c>
      <c r="H11" s="160">
        <f>'classi'!G134</f>
        <v>0</v>
      </c>
      <c r="I11" s="182"/>
      <c r="J11" s="182"/>
      <c r="K11" s="182"/>
      <c r="L11" s="161">
        <v>0</v>
      </c>
      <c r="M11" s="161">
        <v>0</v>
      </c>
      <c r="N11" s="161">
        <v>0</v>
      </c>
      <c r="O11" s="162"/>
      <c r="P11" s="163">
        <f>AVERAGE(L11:O11)</f>
        <v>0</v>
      </c>
      <c r="Q11" s="161">
        <v>0</v>
      </c>
      <c r="R11" s="161">
        <v>0</v>
      </c>
      <c r="S11" s="161">
        <v>0</v>
      </c>
      <c r="T11" s="162"/>
      <c r="U11" s="163">
        <f>AVERAGE(Q11:T11)</f>
        <v>0</v>
      </c>
      <c r="V11" s="161">
        <v>0</v>
      </c>
      <c r="W11" s="161">
        <v>0</v>
      </c>
      <c r="X11" s="161">
        <v>0</v>
      </c>
      <c r="Y11" s="162"/>
      <c r="Z11" s="163">
        <f>AVERAGE(V11:Y11)</f>
        <v>0</v>
      </c>
      <c r="AA11" s="161">
        <v>0</v>
      </c>
      <c r="AB11" s="161">
        <v>0</v>
      </c>
      <c r="AC11" s="161">
        <v>0</v>
      </c>
      <c r="AD11" s="162"/>
      <c r="AE11" s="163">
        <f>AVERAGE(AA11:AD11)</f>
        <v>0</v>
      </c>
      <c r="AF11" s="161">
        <v>0</v>
      </c>
      <c r="AG11" s="161">
        <v>0</v>
      </c>
      <c r="AH11" s="161">
        <v>0</v>
      </c>
      <c r="AI11" s="162"/>
      <c r="AJ11" s="163">
        <f>AVERAGE(AF11:AI11)</f>
        <v>0</v>
      </c>
      <c r="AK11" s="161">
        <v>0</v>
      </c>
      <c r="AL11" s="161">
        <v>0</v>
      </c>
      <c r="AM11" s="161">
        <v>0</v>
      </c>
      <c r="AN11" s="162"/>
      <c r="AO11" s="163">
        <f>AVERAGE(AK11:AN11)</f>
        <v>0</v>
      </c>
      <c r="AP11" s="161">
        <v>0</v>
      </c>
      <c r="AQ11" s="161">
        <v>0</v>
      </c>
      <c r="AR11" s="161">
        <v>0</v>
      </c>
      <c r="AS11" s="162"/>
      <c r="AT11" s="163">
        <f>AVERAGE(AP11:AS11)</f>
        <v>0</v>
      </c>
      <c r="AU11" s="161">
        <v>0</v>
      </c>
      <c r="AV11" s="161">
        <v>0</v>
      </c>
      <c r="AW11" s="161">
        <v>0</v>
      </c>
      <c r="AX11" s="162"/>
      <c r="AY11" s="163">
        <f>AVERAGE(AU11:AX11)</f>
        <v>0</v>
      </c>
      <c r="AZ11" s="164">
        <f>P11+U11+Z11+AE11+AJ11+AO11+AT11+AY11</f>
        <v>0</v>
      </c>
      <c r="BA11" s="165">
        <v>0</v>
      </c>
      <c r="BB11" s="165">
        <v>0</v>
      </c>
      <c r="BC11" s="165">
        <v>0</v>
      </c>
      <c r="BD11" s="166"/>
      <c r="BE11" s="163">
        <f>AVERAGE(BA11:BD11)</f>
        <v>0</v>
      </c>
      <c r="BF11" s="165">
        <v>0</v>
      </c>
      <c r="BG11" s="165">
        <v>0</v>
      </c>
      <c r="BH11" s="165">
        <v>0</v>
      </c>
      <c r="BI11" s="166"/>
      <c r="BJ11" s="163">
        <f>AVERAGE(BF11:BI11)</f>
        <v>0</v>
      </c>
      <c r="BK11" s="165">
        <v>0</v>
      </c>
      <c r="BL11" s="165">
        <v>0</v>
      </c>
      <c r="BM11" s="165">
        <v>0</v>
      </c>
      <c r="BN11" s="166"/>
      <c r="BO11" s="163">
        <f>AVERAGE(BK11:BN11)</f>
        <v>0</v>
      </c>
      <c r="BP11" s="165">
        <v>0</v>
      </c>
      <c r="BQ11" s="165">
        <v>0</v>
      </c>
      <c r="BR11" s="165">
        <v>0</v>
      </c>
      <c r="BS11" s="166"/>
      <c r="BT11" s="163">
        <f>AVERAGE(BP11:BS11)</f>
        <v>0</v>
      </c>
      <c r="BU11" s="167">
        <v>0</v>
      </c>
      <c r="BV11" s="167">
        <v>0</v>
      </c>
      <c r="BW11" s="167">
        <v>0</v>
      </c>
      <c r="BX11" s="166"/>
      <c r="BY11" s="163">
        <f>AVERAGE(BU11:BX11)</f>
        <v>0</v>
      </c>
      <c r="BZ11" s="167">
        <v>0</v>
      </c>
      <c r="CA11" s="167">
        <v>0</v>
      </c>
      <c r="CB11" s="167">
        <v>0</v>
      </c>
      <c r="CC11" s="168"/>
      <c r="CD11" s="169">
        <f>AVERAGE(BZ11:CC11)</f>
        <v>0</v>
      </c>
      <c r="CE11" s="170"/>
      <c r="CF11" s="171"/>
      <c r="CG11" s="171"/>
      <c r="CH11" s="166"/>
      <c r="CI11" s="171"/>
      <c r="CJ11" s="171"/>
      <c r="CK11" s="171"/>
      <c r="CL11" s="166"/>
      <c r="CM11" s="171"/>
      <c r="CN11" s="171"/>
      <c r="CO11" s="171"/>
      <c r="CP11" s="166"/>
      <c r="CQ11" s="171"/>
      <c r="CR11" s="171"/>
      <c r="CS11" s="171"/>
      <c r="CT11" s="166"/>
      <c r="CU11" s="171"/>
      <c r="CV11" s="171"/>
      <c r="CW11" s="171"/>
      <c r="CX11" s="166"/>
      <c r="CY11" s="171"/>
      <c r="CZ11" s="171"/>
      <c r="DA11" s="171"/>
      <c r="DB11" s="172"/>
      <c r="DC11" s="173"/>
      <c r="DD11" s="174">
        <f>SUM(BA11,BF11,BK11,BP11,BU11,BZ11)</f>
        <v>0</v>
      </c>
      <c r="DE11" s="175">
        <f>SUM(BB11,BG11,BL11,BQ11,BV11,CA11)</f>
        <v>0</v>
      </c>
      <c r="DF11" s="175">
        <f>SUM(BC11,BH11,BM11,BR11,BW11,CB11)</f>
        <v>0</v>
      </c>
      <c r="DG11" s="162">
        <f>SUM(BD11,BI11,BN11,BS11,BX11,CC11)</f>
        <v>0</v>
      </c>
      <c r="DH11" s="176">
        <f>BE11+BJ11+BT11+BO11+BY11+CD11</f>
        <v>0</v>
      </c>
      <c r="DI11" s="163">
        <f>AZ11-DH11</f>
        <v>0</v>
      </c>
      <c r="DJ11" s="177">
        <f>RANK(DI11,$DI$4:$DI$23,0)</f>
        <v>5</v>
      </c>
      <c r="DK11" s="178">
        <f>P11</f>
        <v>0</v>
      </c>
      <c r="DL11" s="163">
        <f>DI11*10^3+DK11</f>
        <v>0</v>
      </c>
      <c r="DM11" s="163">
        <f>RANK(DL11,$DL$4:$DL$23,0)</f>
        <v>5</v>
      </c>
      <c r="DN11" s="163">
        <f>AJ11</f>
        <v>0</v>
      </c>
      <c r="DO11" s="163">
        <f>(DI11*10^3+DK11)*10^3+DN11</f>
        <v>0</v>
      </c>
      <c r="DP11" s="163">
        <f>RANK(DO11,$DO$4:$DO$23,0)</f>
        <v>5</v>
      </c>
      <c r="DQ11" s="179">
        <f>U11</f>
        <v>0</v>
      </c>
      <c r="DR11" s="179">
        <f>((DI11*10^3+DK11)*10^3+DN11)*10^3+DQ11</f>
        <v>0</v>
      </c>
      <c r="DS11" s="179">
        <f>RANK(DR11,$DR$4:$DR$23,0)</f>
        <v>5</v>
      </c>
      <c r="DT11" s="179">
        <f>AO11</f>
        <v>0</v>
      </c>
      <c r="DU11" s="179">
        <f>(((DI11*10^3+DK11)*10^3+DN11)*10^3+DQ11)*10^3+DT11</f>
        <v>0</v>
      </c>
      <c r="DV11" s="187">
        <f>IF(F11&gt;0,RANK(DU11,$DU$4:$DU$23,0),20)</f>
        <v>20</v>
      </c>
      <c r="DW11" s="179">
        <f>IF(DV11&lt;&gt;20,RANK(DV11,$DV$4:$DV$23,1)+COUNTIF(DV$4:DV11,DV11)-1,20)</f>
        <v>20</v>
      </c>
      <c r="DX11" s="180">
        <f>DI11/$DX$3</f>
        <v>0</v>
      </c>
      <c r="DY11" t="s" s="181">
        <f>IF(COUNTIF(CE11:DB11,"x")&gt;0,"Dis",IF(COUNTIF(DC11,"x")&gt;0,"Abbruch","-"))</f>
        <v>26</v>
      </c>
      <c r="DZ11" s="152"/>
      <c r="EA11" s="111"/>
      <c r="EB11" s="111"/>
    </row>
    <row r="12" ht="16" customHeight="1">
      <c r="A12" s="121"/>
      <c r="B12" s="121"/>
      <c r="C12" s="112"/>
      <c r="D12" s="158">
        <f>'classi'!B135</f>
        <v>0</v>
      </c>
      <c r="E12" s="182"/>
      <c r="F12" s="160">
        <f>'classi'!C135</f>
        <v>0</v>
      </c>
      <c r="G12" s="160">
        <f>'classi'!D135</f>
        <v>0</v>
      </c>
      <c r="H12" s="160">
        <f>'classi'!G135</f>
        <v>0</v>
      </c>
      <c r="I12" s="182"/>
      <c r="J12" s="182"/>
      <c r="K12" s="182"/>
      <c r="L12" s="161">
        <v>0</v>
      </c>
      <c r="M12" s="161">
        <v>0</v>
      </c>
      <c r="N12" s="161">
        <v>0</v>
      </c>
      <c r="O12" s="162"/>
      <c r="P12" s="163">
        <f>AVERAGE(L12:O12)</f>
        <v>0</v>
      </c>
      <c r="Q12" s="161">
        <v>0</v>
      </c>
      <c r="R12" s="161">
        <v>0</v>
      </c>
      <c r="S12" s="161">
        <v>0</v>
      </c>
      <c r="T12" s="162"/>
      <c r="U12" s="163">
        <f>AVERAGE(Q12:T12)</f>
        <v>0</v>
      </c>
      <c r="V12" s="161">
        <v>0</v>
      </c>
      <c r="W12" s="161">
        <v>0</v>
      </c>
      <c r="X12" s="161">
        <v>0</v>
      </c>
      <c r="Y12" s="162"/>
      <c r="Z12" s="163">
        <f>AVERAGE(V12:Y12)</f>
        <v>0</v>
      </c>
      <c r="AA12" s="161">
        <v>0</v>
      </c>
      <c r="AB12" s="161">
        <v>0</v>
      </c>
      <c r="AC12" s="161">
        <v>0</v>
      </c>
      <c r="AD12" s="162"/>
      <c r="AE12" s="163">
        <f>AVERAGE(AA12:AD12)</f>
        <v>0</v>
      </c>
      <c r="AF12" s="161">
        <v>0</v>
      </c>
      <c r="AG12" s="161">
        <v>0</v>
      </c>
      <c r="AH12" s="161">
        <v>0</v>
      </c>
      <c r="AI12" s="162"/>
      <c r="AJ12" s="163">
        <f>AVERAGE(AF12:AI12)</f>
        <v>0</v>
      </c>
      <c r="AK12" s="161">
        <v>0</v>
      </c>
      <c r="AL12" s="161">
        <v>0</v>
      </c>
      <c r="AM12" s="161">
        <v>0</v>
      </c>
      <c r="AN12" s="162"/>
      <c r="AO12" s="163">
        <f>AVERAGE(AK12:AN12)</f>
        <v>0</v>
      </c>
      <c r="AP12" s="161">
        <v>0</v>
      </c>
      <c r="AQ12" s="161">
        <v>0</v>
      </c>
      <c r="AR12" s="161">
        <v>0</v>
      </c>
      <c r="AS12" s="162"/>
      <c r="AT12" s="163">
        <f>AVERAGE(AP12:AS12)</f>
        <v>0</v>
      </c>
      <c r="AU12" s="161">
        <v>0</v>
      </c>
      <c r="AV12" s="161">
        <v>0</v>
      </c>
      <c r="AW12" s="161">
        <v>0</v>
      </c>
      <c r="AX12" s="162"/>
      <c r="AY12" s="163">
        <f>AVERAGE(AU12:AX12)</f>
        <v>0</v>
      </c>
      <c r="AZ12" s="164">
        <f>P12+U12+Z12+AE12+AJ12+AO12+AT12+AY12</f>
        <v>0</v>
      </c>
      <c r="BA12" s="165">
        <v>0</v>
      </c>
      <c r="BB12" s="165">
        <v>0</v>
      </c>
      <c r="BC12" s="165">
        <v>0</v>
      </c>
      <c r="BD12" s="166"/>
      <c r="BE12" s="163">
        <f>AVERAGE(BA12:BD12)</f>
        <v>0</v>
      </c>
      <c r="BF12" s="165">
        <v>0</v>
      </c>
      <c r="BG12" s="165">
        <v>0</v>
      </c>
      <c r="BH12" s="165">
        <v>0</v>
      </c>
      <c r="BI12" s="166"/>
      <c r="BJ12" s="163">
        <f>AVERAGE(BF12:BI12)</f>
        <v>0</v>
      </c>
      <c r="BK12" s="165">
        <v>0</v>
      </c>
      <c r="BL12" s="165">
        <v>0</v>
      </c>
      <c r="BM12" s="165">
        <v>0</v>
      </c>
      <c r="BN12" s="166"/>
      <c r="BO12" s="163">
        <f>AVERAGE(BK12:BN12)</f>
        <v>0</v>
      </c>
      <c r="BP12" s="165">
        <v>0</v>
      </c>
      <c r="BQ12" s="165">
        <v>0</v>
      </c>
      <c r="BR12" s="165">
        <v>0</v>
      </c>
      <c r="BS12" s="166"/>
      <c r="BT12" s="163">
        <f>AVERAGE(BP12:BS12)</f>
        <v>0</v>
      </c>
      <c r="BU12" s="167">
        <v>0</v>
      </c>
      <c r="BV12" s="167">
        <v>0</v>
      </c>
      <c r="BW12" s="167">
        <v>0</v>
      </c>
      <c r="BX12" s="166"/>
      <c r="BY12" s="163">
        <f>AVERAGE(BU12:BX12)</f>
        <v>0</v>
      </c>
      <c r="BZ12" s="167">
        <v>0</v>
      </c>
      <c r="CA12" s="167">
        <v>0</v>
      </c>
      <c r="CB12" s="167">
        <v>0</v>
      </c>
      <c r="CC12" s="168"/>
      <c r="CD12" s="169">
        <f>AVERAGE(BZ12:CC12)</f>
        <v>0</v>
      </c>
      <c r="CE12" s="170"/>
      <c r="CF12" s="171"/>
      <c r="CG12" s="171"/>
      <c r="CH12" s="166"/>
      <c r="CI12" s="171"/>
      <c r="CJ12" s="171"/>
      <c r="CK12" s="171"/>
      <c r="CL12" s="166"/>
      <c r="CM12" s="171"/>
      <c r="CN12" s="171"/>
      <c r="CO12" s="171"/>
      <c r="CP12" s="166"/>
      <c r="CQ12" s="171"/>
      <c r="CR12" s="171"/>
      <c r="CS12" s="171"/>
      <c r="CT12" s="166"/>
      <c r="CU12" s="171"/>
      <c r="CV12" s="171"/>
      <c r="CW12" s="171"/>
      <c r="CX12" s="166"/>
      <c r="CY12" s="171"/>
      <c r="CZ12" s="171"/>
      <c r="DA12" s="171"/>
      <c r="DB12" s="172"/>
      <c r="DC12" s="173"/>
      <c r="DD12" s="174">
        <f>SUM(BA12,BF12,BK12,BP12,BU12,BZ12)</f>
        <v>0</v>
      </c>
      <c r="DE12" s="175">
        <f>SUM(BB12,BG12,BL12,BQ12,BV12,CA12)</f>
        <v>0</v>
      </c>
      <c r="DF12" s="175">
        <f>SUM(BC12,BH12,BM12,BR12,BW12,CB12)</f>
        <v>0</v>
      </c>
      <c r="DG12" s="162">
        <f>SUM(BD12,BI12,BN12,BS12,BX12,CC12)</f>
        <v>0</v>
      </c>
      <c r="DH12" s="176">
        <f>BE12+BJ12+BT12+BO12+BY12+CD12</f>
        <v>0</v>
      </c>
      <c r="DI12" s="163">
        <f>AZ12-DH12</f>
        <v>0</v>
      </c>
      <c r="DJ12" s="177">
        <f>RANK(DI12,$DI$4:$DI$23,0)</f>
        <v>5</v>
      </c>
      <c r="DK12" s="178">
        <f>P12</f>
        <v>0</v>
      </c>
      <c r="DL12" s="163">
        <f>DI12*10^3+DK12</f>
        <v>0</v>
      </c>
      <c r="DM12" s="163">
        <f>RANK(DL12,$DL$4:$DL$23,0)</f>
        <v>5</v>
      </c>
      <c r="DN12" s="163">
        <f>AJ12</f>
        <v>0</v>
      </c>
      <c r="DO12" s="163">
        <f>(DI12*10^3+DK12)*10^3+DN12</f>
        <v>0</v>
      </c>
      <c r="DP12" s="163">
        <f>RANK(DO12,$DO$4:$DO$23,0)</f>
        <v>5</v>
      </c>
      <c r="DQ12" s="179">
        <f>U12</f>
        <v>0</v>
      </c>
      <c r="DR12" s="179">
        <f>((DI12*10^3+DK12)*10^3+DN12)*10^3+DQ12</f>
        <v>0</v>
      </c>
      <c r="DS12" s="179">
        <f>RANK(DR12,$DR$4:$DR$23,0)</f>
        <v>5</v>
      </c>
      <c r="DT12" s="179">
        <f>AO12</f>
        <v>0</v>
      </c>
      <c r="DU12" s="179">
        <f>(((DI12*10^3+DK12)*10^3+DN12)*10^3+DQ12)*10^3+DT12</f>
        <v>0</v>
      </c>
      <c r="DV12" s="187">
        <f>IF(F12&gt;0,RANK(DU12,$DU$4:$DU$23,0),20)</f>
        <v>20</v>
      </c>
      <c r="DW12" s="179">
        <f>IF(DV12&lt;&gt;20,RANK(DV12,$DV$4:$DV$23,1)+COUNTIF(DV$4:DV12,DV12)-1,20)</f>
        <v>20</v>
      </c>
      <c r="DX12" s="180">
        <f>DI12/$DX$3</f>
        <v>0</v>
      </c>
      <c r="DY12" t="s" s="181">
        <f>IF(COUNTIF(CE12:DB12,"x")&gt;0,"Dis",IF(COUNTIF(DC12,"x")&gt;0,"Abbruch","-"))</f>
        <v>26</v>
      </c>
      <c r="DZ12" s="152"/>
      <c r="EA12" s="111"/>
      <c r="EB12" s="111"/>
    </row>
    <row r="13" ht="16" customHeight="1">
      <c r="A13" s="121"/>
      <c r="B13" s="121"/>
      <c r="C13" s="112"/>
      <c r="D13" s="158">
        <f>'classi'!B136</f>
        <v>0</v>
      </c>
      <c r="E13" s="182"/>
      <c r="F13" s="160">
        <f>'classi'!C136</f>
        <v>0</v>
      </c>
      <c r="G13" s="160">
        <f>'classi'!D136</f>
        <v>0</v>
      </c>
      <c r="H13" s="160">
        <f>'classi'!G136</f>
        <v>0</v>
      </c>
      <c r="I13" s="182"/>
      <c r="J13" s="182"/>
      <c r="K13" s="182"/>
      <c r="L13" s="161">
        <v>0</v>
      </c>
      <c r="M13" s="161">
        <v>0</v>
      </c>
      <c r="N13" s="161">
        <v>0</v>
      </c>
      <c r="O13" s="162"/>
      <c r="P13" s="163">
        <f>AVERAGE(L13:O13)</f>
        <v>0</v>
      </c>
      <c r="Q13" s="161">
        <v>0</v>
      </c>
      <c r="R13" s="161">
        <v>0</v>
      </c>
      <c r="S13" s="161">
        <v>0</v>
      </c>
      <c r="T13" s="162"/>
      <c r="U13" s="163">
        <f>AVERAGE(Q13:T13)</f>
        <v>0</v>
      </c>
      <c r="V13" s="161">
        <v>0</v>
      </c>
      <c r="W13" s="161">
        <v>0</v>
      </c>
      <c r="X13" s="161">
        <v>0</v>
      </c>
      <c r="Y13" s="162"/>
      <c r="Z13" s="163">
        <f>AVERAGE(V13:Y13)</f>
        <v>0</v>
      </c>
      <c r="AA13" s="161">
        <v>0</v>
      </c>
      <c r="AB13" s="161">
        <v>0</v>
      </c>
      <c r="AC13" s="161">
        <v>0</v>
      </c>
      <c r="AD13" s="162"/>
      <c r="AE13" s="163">
        <f>AVERAGE(AA13:AD13)</f>
        <v>0</v>
      </c>
      <c r="AF13" s="161">
        <v>0</v>
      </c>
      <c r="AG13" s="161">
        <v>0</v>
      </c>
      <c r="AH13" s="161">
        <v>0</v>
      </c>
      <c r="AI13" s="162"/>
      <c r="AJ13" s="163">
        <f>AVERAGE(AF13:AI13)</f>
        <v>0</v>
      </c>
      <c r="AK13" s="161">
        <v>0</v>
      </c>
      <c r="AL13" s="161">
        <v>0</v>
      </c>
      <c r="AM13" s="161">
        <v>0</v>
      </c>
      <c r="AN13" s="162"/>
      <c r="AO13" s="163">
        <f>AVERAGE(AK13:AN13)</f>
        <v>0</v>
      </c>
      <c r="AP13" s="161">
        <v>0</v>
      </c>
      <c r="AQ13" s="161">
        <v>0</v>
      </c>
      <c r="AR13" s="161">
        <v>0</v>
      </c>
      <c r="AS13" s="162"/>
      <c r="AT13" s="163">
        <f>AVERAGE(AP13:AS13)</f>
        <v>0</v>
      </c>
      <c r="AU13" s="161">
        <v>0</v>
      </c>
      <c r="AV13" s="161">
        <v>0</v>
      </c>
      <c r="AW13" s="161">
        <v>0</v>
      </c>
      <c r="AX13" s="162"/>
      <c r="AY13" s="163">
        <f>AVERAGE(AU13:AX13)</f>
        <v>0</v>
      </c>
      <c r="AZ13" s="164">
        <f>P13+U13+Z13+AE13+AJ13+AO13+AT13+AY13</f>
        <v>0</v>
      </c>
      <c r="BA13" s="165">
        <v>0</v>
      </c>
      <c r="BB13" s="165">
        <v>0</v>
      </c>
      <c r="BC13" s="165">
        <v>0</v>
      </c>
      <c r="BD13" s="166"/>
      <c r="BE13" s="163">
        <f>AVERAGE(BA13:BD13)</f>
        <v>0</v>
      </c>
      <c r="BF13" s="165">
        <v>0</v>
      </c>
      <c r="BG13" s="165">
        <v>0</v>
      </c>
      <c r="BH13" s="165">
        <v>0</v>
      </c>
      <c r="BI13" s="166"/>
      <c r="BJ13" s="163">
        <f>AVERAGE(BF13:BI13)</f>
        <v>0</v>
      </c>
      <c r="BK13" s="165">
        <v>0</v>
      </c>
      <c r="BL13" s="165">
        <v>0</v>
      </c>
      <c r="BM13" s="165">
        <v>0</v>
      </c>
      <c r="BN13" s="166"/>
      <c r="BO13" s="163">
        <f>AVERAGE(BK13:BN13)</f>
        <v>0</v>
      </c>
      <c r="BP13" s="165">
        <v>0</v>
      </c>
      <c r="BQ13" s="165">
        <v>0</v>
      </c>
      <c r="BR13" s="165">
        <v>0</v>
      </c>
      <c r="BS13" s="166"/>
      <c r="BT13" s="163">
        <f>AVERAGE(BP13:BS13)</f>
        <v>0</v>
      </c>
      <c r="BU13" s="167">
        <v>0</v>
      </c>
      <c r="BV13" s="167">
        <v>0</v>
      </c>
      <c r="BW13" s="167">
        <v>0</v>
      </c>
      <c r="BX13" s="166"/>
      <c r="BY13" s="163">
        <f>AVERAGE(BU13:BX13)</f>
        <v>0</v>
      </c>
      <c r="BZ13" s="167">
        <v>0</v>
      </c>
      <c r="CA13" s="167">
        <v>0</v>
      </c>
      <c r="CB13" s="167">
        <v>0</v>
      </c>
      <c r="CC13" s="168"/>
      <c r="CD13" s="169">
        <f>AVERAGE(BZ13:CC13)</f>
        <v>0</v>
      </c>
      <c r="CE13" s="170"/>
      <c r="CF13" s="171"/>
      <c r="CG13" s="171"/>
      <c r="CH13" s="166"/>
      <c r="CI13" s="171"/>
      <c r="CJ13" s="171"/>
      <c r="CK13" s="171"/>
      <c r="CL13" s="166"/>
      <c r="CM13" s="171"/>
      <c r="CN13" s="171"/>
      <c r="CO13" s="171"/>
      <c r="CP13" s="166"/>
      <c r="CQ13" s="171"/>
      <c r="CR13" s="171"/>
      <c r="CS13" s="171"/>
      <c r="CT13" s="166"/>
      <c r="CU13" s="171"/>
      <c r="CV13" s="171"/>
      <c r="CW13" s="171"/>
      <c r="CX13" s="166"/>
      <c r="CY13" s="171"/>
      <c r="CZ13" s="171"/>
      <c r="DA13" s="171"/>
      <c r="DB13" s="172"/>
      <c r="DC13" s="173"/>
      <c r="DD13" s="174">
        <f>SUM(BA13,BF13,BK13,BP13,BU13,BZ13)</f>
        <v>0</v>
      </c>
      <c r="DE13" s="175">
        <f>SUM(BB13,BG13,BL13,BQ13,BV13,CA13)</f>
        <v>0</v>
      </c>
      <c r="DF13" s="175">
        <f>SUM(BC13,BH13,BM13,BR13,BW13,CB13)</f>
        <v>0</v>
      </c>
      <c r="DG13" s="162">
        <f>SUM(BD13,BI13,BN13,BS13,BX13,CC13)</f>
        <v>0</v>
      </c>
      <c r="DH13" s="176">
        <f>BE13+BJ13+BT13+BO13+BY13+CD13</f>
        <v>0</v>
      </c>
      <c r="DI13" s="163">
        <f>AZ13-DH13</f>
        <v>0</v>
      </c>
      <c r="DJ13" s="177">
        <f>RANK(DI13,$DI$4:$DI$23,0)</f>
        <v>5</v>
      </c>
      <c r="DK13" s="178">
        <f>P13</f>
        <v>0</v>
      </c>
      <c r="DL13" s="163">
        <f>DI13*10^3+DK13</f>
        <v>0</v>
      </c>
      <c r="DM13" s="163">
        <f>RANK(DL13,$DL$4:$DL$23,0)</f>
        <v>5</v>
      </c>
      <c r="DN13" s="163">
        <f>AJ13</f>
        <v>0</v>
      </c>
      <c r="DO13" s="163">
        <f>(DI13*10^3+DK13)*10^3+DN13</f>
        <v>0</v>
      </c>
      <c r="DP13" s="163">
        <f>RANK(DO13,$DO$4:$DO$23,0)</f>
        <v>5</v>
      </c>
      <c r="DQ13" s="179">
        <f>U13</f>
        <v>0</v>
      </c>
      <c r="DR13" s="179">
        <f>((DI13*10^3+DK13)*10^3+DN13)*10^3+DQ13</f>
        <v>0</v>
      </c>
      <c r="DS13" s="179">
        <f>RANK(DR13,$DR$4:$DR$23,0)</f>
        <v>5</v>
      </c>
      <c r="DT13" s="179">
        <f>AO13</f>
        <v>0</v>
      </c>
      <c r="DU13" s="179">
        <f>(((DI13*10^3+DK13)*10^3+DN13)*10^3+DQ13)*10^3+DT13</f>
        <v>0</v>
      </c>
      <c r="DV13" s="187">
        <f>IF(F13&gt;0,RANK(DU13,$DU$4:$DU$23,0),20)</f>
        <v>20</v>
      </c>
      <c r="DW13" s="179">
        <f>IF(DV13&lt;&gt;20,RANK(DV13,$DV$4:$DV$23,1)+COUNTIF(DV$4:DV13,DV13)-1,20)</f>
        <v>20</v>
      </c>
      <c r="DX13" s="180">
        <f>DI13/$DX$3</f>
        <v>0</v>
      </c>
      <c r="DY13" t="s" s="181">
        <f>IF(COUNTIF(CE13:DB13,"x")&gt;0,"Dis",IF(COUNTIF(DC13,"x")&gt;0,"Abbruch","-"))</f>
        <v>26</v>
      </c>
      <c r="DZ13" s="152"/>
      <c r="EA13" s="111"/>
      <c r="EB13" s="111"/>
    </row>
    <row r="14" ht="16" customHeight="1">
      <c r="A14" s="121"/>
      <c r="B14" s="121"/>
      <c r="C14" s="112"/>
      <c r="D14" s="158">
        <f>'classi'!B137</f>
        <v>0</v>
      </c>
      <c r="E14" s="182"/>
      <c r="F14" s="160">
        <f>'classi'!C137</f>
        <v>0</v>
      </c>
      <c r="G14" s="160">
        <f>'classi'!D137</f>
        <v>0</v>
      </c>
      <c r="H14" s="160">
        <f>'classi'!G137</f>
        <v>0</v>
      </c>
      <c r="I14" s="182"/>
      <c r="J14" s="182"/>
      <c r="K14" s="182"/>
      <c r="L14" s="161">
        <v>0</v>
      </c>
      <c r="M14" s="161">
        <v>0</v>
      </c>
      <c r="N14" s="161">
        <v>0</v>
      </c>
      <c r="O14" s="162"/>
      <c r="P14" s="163">
        <f>AVERAGE(L14:O14)</f>
        <v>0</v>
      </c>
      <c r="Q14" s="161">
        <v>0</v>
      </c>
      <c r="R14" s="161">
        <v>0</v>
      </c>
      <c r="S14" s="161">
        <v>0</v>
      </c>
      <c r="T14" s="162"/>
      <c r="U14" s="163">
        <f>AVERAGE(Q14:T14)</f>
        <v>0</v>
      </c>
      <c r="V14" s="161">
        <v>0</v>
      </c>
      <c r="W14" s="161">
        <v>0</v>
      </c>
      <c r="X14" s="161">
        <v>0</v>
      </c>
      <c r="Y14" s="162"/>
      <c r="Z14" s="163">
        <f>AVERAGE(V14:Y14)</f>
        <v>0</v>
      </c>
      <c r="AA14" s="161">
        <v>0</v>
      </c>
      <c r="AB14" s="161">
        <v>0</v>
      </c>
      <c r="AC14" s="161">
        <v>0</v>
      </c>
      <c r="AD14" s="162"/>
      <c r="AE14" s="163">
        <f>AVERAGE(AA14:AD14)</f>
        <v>0</v>
      </c>
      <c r="AF14" s="161">
        <v>0</v>
      </c>
      <c r="AG14" s="161">
        <v>0</v>
      </c>
      <c r="AH14" s="161">
        <v>0</v>
      </c>
      <c r="AI14" s="162"/>
      <c r="AJ14" s="163">
        <f>AVERAGE(AF14:AI14)</f>
        <v>0</v>
      </c>
      <c r="AK14" s="161">
        <v>0</v>
      </c>
      <c r="AL14" s="161">
        <v>0</v>
      </c>
      <c r="AM14" s="161">
        <v>0</v>
      </c>
      <c r="AN14" s="162"/>
      <c r="AO14" s="163">
        <f>AVERAGE(AK14:AN14)</f>
        <v>0</v>
      </c>
      <c r="AP14" s="161">
        <v>0</v>
      </c>
      <c r="AQ14" s="161">
        <v>0</v>
      </c>
      <c r="AR14" s="161">
        <v>0</v>
      </c>
      <c r="AS14" s="162"/>
      <c r="AT14" s="163">
        <f>AVERAGE(AP14:AS14)</f>
        <v>0</v>
      </c>
      <c r="AU14" s="161">
        <v>0</v>
      </c>
      <c r="AV14" s="161">
        <v>0</v>
      </c>
      <c r="AW14" s="161">
        <v>0</v>
      </c>
      <c r="AX14" s="162"/>
      <c r="AY14" s="163">
        <f>AVERAGE(AU14:AX14)</f>
        <v>0</v>
      </c>
      <c r="AZ14" s="164">
        <f>P14+U14+Z14+AE14+AJ14+AO14+AT14+AY14</f>
        <v>0</v>
      </c>
      <c r="BA14" s="165">
        <v>0</v>
      </c>
      <c r="BB14" s="165">
        <v>0</v>
      </c>
      <c r="BC14" s="165">
        <v>0</v>
      </c>
      <c r="BD14" s="166"/>
      <c r="BE14" s="163">
        <f>AVERAGE(BA14:BD14)</f>
        <v>0</v>
      </c>
      <c r="BF14" s="165">
        <v>0</v>
      </c>
      <c r="BG14" s="165">
        <v>0</v>
      </c>
      <c r="BH14" s="165">
        <v>0</v>
      </c>
      <c r="BI14" s="166"/>
      <c r="BJ14" s="163">
        <f>AVERAGE(BF14:BI14)</f>
        <v>0</v>
      </c>
      <c r="BK14" s="165">
        <v>0</v>
      </c>
      <c r="BL14" s="165">
        <v>0</v>
      </c>
      <c r="BM14" s="165">
        <v>0</v>
      </c>
      <c r="BN14" s="166"/>
      <c r="BO14" s="163">
        <f>AVERAGE(BK14:BN14)</f>
        <v>0</v>
      </c>
      <c r="BP14" s="165">
        <v>0</v>
      </c>
      <c r="BQ14" s="165">
        <v>0</v>
      </c>
      <c r="BR14" s="165">
        <v>0</v>
      </c>
      <c r="BS14" s="166"/>
      <c r="BT14" s="163">
        <f>AVERAGE(BP14:BS14)</f>
        <v>0</v>
      </c>
      <c r="BU14" s="167">
        <v>0</v>
      </c>
      <c r="BV14" s="167">
        <v>0</v>
      </c>
      <c r="BW14" s="167">
        <v>0</v>
      </c>
      <c r="BX14" s="166"/>
      <c r="BY14" s="163">
        <f>AVERAGE(BU14:BX14)</f>
        <v>0</v>
      </c>
      <c r="BZ14" s="167">
        <v>0</v>
      </c>
      <c r="CA14" s="167">
        <v>0</v>
      </c>
      <c r="CB14" s="167">
        <v>0</v>
      </c>
      <c r="CC14" s="168"/>
      <c r="CD14" s="169">
        <f>AVERAGE(BZ14:CC14)</f>
        <v>0</v>
      </c>
      <c r="CE14" s="170"/>
      <c r="CF14" s="171"/>
      <c r="CG14" s="171"/>
      <c r="CH14" s="166"/>
      <c r="CI14" s="171"/>
      <c r="CJ14" s="171"/>
      <c r="CK14" s="171"/>
      <c r="CL14" s="166"/>
      <c r="CM14" s="171"/>
      <c r="CN14" s="171"/>
      <c r="CO14" s="171"/>
      <c r="CP14" s="166"/>
      <c r="CQ14" s="171"/>
      <c r="CR14" s="171"/>
      <c r="CS14" s="171"/>
      <c r="CT14" s="166"/>
      <c r="CU14" s="171"/>
      <c r="CV14" s="171"/>
      <c r="CW14" s="171"/>
      <c r="CX14" s="166"/>
      <c r="CY14" s="171"/>
      <c r="CZ14" s="171"/>
      <c r="DA14" s="171"/>
      <c r="DB14" s="172"/>
      <c r="DC14" s="173"/>
      <c r="DD14" s="174">
        <f>SUM(BA14,BF14,BK14,BP14,BU14,BZ14)</f>
        <v>0</v>
      </c>
      <c r="DE14" s="175">
        <f>SUM(BB14,BG14,BL14,BQ14,BV14,CA14)</f>
        <v>0</v>
      </c>
      <c r="DF14" s="175">
        <f>SUM(BC14,BH14,BM14,BR14,BW14,CB14)</f>
        <v>0</v>
      </c>
      <c r="DG14" s="162">
        <f>SUM(BD14,BI14,BN14,BS14,BX14,CC14)</f>
        <v>0</v>
      </c>
      <c r="DH14" s="176">
        <f>BE14+BJ14+BT14+BO14+BY14+CD14</f>
        <v>0</v>
      </c>
      <c r="DI14" s="163">
        <f>AZ14-DH14</f>
        <v>0</v>
      </c>
      <c r="DJ14" s="177">
        <f>RANK(DI14,$DI$4:$DI$23,0)</f>
        <v>5</v>
      </c>
      <c r="DK14" s="178">
        <f>P14</f>
        <v>0</v>
      </c>
      <c r="DL14" s="163">
        <f>DI14*10^3+DK14</f>
        <v>0</v>
      </c>
      <c r="DM14" s="163">
        <f>RANK(DL14,$DL$4:$DL$23,0)</f>
        <v>5</v>
      </c>
      <c r="DN14" s="163">
        <f>AJ14</f>
        <v>0</v>
      </c>
      <c r="DO14" s="163">
        <f>(DI14*10^3+DK14)*10^3+DN14</f>
        <v>0</v>
      </c>
      <c r="DP14" s="163">
        <f>RANK(DO14,$DO$4:$DO$23,0)</f>
        <v>5</v>
      </c>
      <c r="DQ14" s="179">
        <f>U14</f>
        <v>0</v>
      </c>
      <c r="DR14" s="179">
        <f>((DI14*10^3+DK14)*10^3+DN14)*10^3+DQ14</f>
        <v>0</v>
      </c>
      <c r="DS14" s="179">
        <f>RANK(DR14,$DR$4:$DR$23,0)</f>
        <v>5</v>
      </c>
      <c r="DT14" s="179">
        <f>AO14</f>
        <v>0</v>
      </c>
      <c r="DU14" s="179">
        <f>(((DI14*10^3+DK14)*10^3+DN14)*10^3+DQ14)*10^3+DT14</f>
        <v>0</v>
      </c>
      <c r="DV14" s="187">
        <f>IF(F14&gt;0,RANK(DU14,$DU$4:$DU$23,0),20)</f>
        <v>20</v>
      </c>
      <c r="DW14" s="179">
        <f>IF(DV14&lt;&gt;20,RANK(DV14,$DV$4:$DV$23,1)+COUNTIF(DV$4:DV14,DV14)-1,20)</f>
        <v>20</v>
      </c>
      <c r="DX14" s="180">
        <f>DI14/$DX$3</f>
        <v>0</v>
      </c>
      <c r="DY14" t="s" s="181">
        <f>IF(COUNTIF(CE14:DB14,"x")&gt;0,"Dis",IF(COUNTIF(DC14,"x")&gt;0,"Abbruch","-"))</f>
        <v>26</v>
      </c>
      <c r="DZ14" s="152"/>
      <c r="EA14" s="111"/>
      <c r="EB14" s="111"/>
    </row>
    <row r="15" ht="16" customHeight="1">
      <c r="A15" s="121"/>
      <c r="B15" s="121"/>
      <c r="C15" s="112"/>
      <c r="D15" s="158">
        <f>'classi'!B138</f>
        <v>0</v>
      </c>
      <c r="E15" s="182"/>
      <c r="F15" s="160">
        <f>'classi'!C138</f>
        <v>0</v>
      </c>
      <c r="G15" s="160">
        <f>'classi'!D138</f>
        <v>0</v>
      </c>
      <c r="H15" s="160">
        <f>'classi'!G138</f>
        <v>0</v>
      </c>
      <c r="I15" s="182"/>
      <c r="J15" s="182"/>
      <c r="K15" s="182"/>
      <c r="L15" s="161">
        <v>0</v>
      </c>
      <c r="M15" s="161">
        <v>0</v>
      </c>
      <c r="N15" s="161">
        <v>0</v>
      </c>
      <c r="O15" s="162"/>
      <c r="P15" s="163">
        <f>AVERAGE(L15:O15)</f>
        <v>0</v>
      </c>
      <c r="Q15" s="161">
        <v>0</v>
      </c>
      <c r="R15" s="161">
        <v>0</v>
      </c>
      <c r="S15" s="161">
        <v>0</v>
      </c>
      <c r="T15" s="162"/>
      <c r="U15" s="163">
        <f>AVERAGE(Q15:T15)</f>
        <v>0</v>
      </c>
      <c r="V15" s="161">
        <v>0</v>
      </c>
      <c r="W15" s="161">
        <v>0</v>
      </c>
      <c r="X15" s="161">
        <v>0</v>
      </c>
      <c r="Y15" s="162"/>
      <c r="Z15" s="163">
        <f>AVERAGE(V15:Y15)</f>
        <v>0</v>
      </c>
      <c r="AA15" s="161">
        <v>0</v>
      </c>
      <c r="AB15" s="161">
        <v>0</v>
      </c>
      <c r="AC15" s="161">
        <v>0</v>
      </c>
      <c r="AD15" s="162"/>
      <c r="AE15" s="163">
        <f>AVERAGE(AA15:AD15)</f>
        <v>0</v>
      </c>
      <c r="AF15" s="161">
        <v>0</v>
      </c>
      <c r="AG15" s="161">
        <v>0</v>
      </c>
      <c r="AH15" s="161">
        <v>0</v>
      </c>
      <c r="AI15" s="162"/>
      <c r="AJ15" s="163">
        <f>AVERAGE(AF15:AI15)</f>
        <v>0</v>
      </c>
      <c r="AK15" s="161">
        <v>0</v>
      </c>
      <c r="AL15" s="161">
        <v>0</v>
      </c>
      <c r="AM15" s="161">
        <v>0</v>
      </c>
      <c r="AN15" s="162"/>
      <c r="AO15" s="163">
        <f>AVERAGE(AK15:AN15)</f>
        <v>0</v>
      </c>
      <c r="AP15" s="161">
        <v>0</v>
      </c>
      <c r="AQ15" s="161">
        <v>0</v>
      </c>
      <c r="AR15" s="161">
        <v>0</v>
      </c>
      <c r="AS15" s="162"/>
      <c r="AT15" s="163">
        <f>AVERAGE(AP15:AS15)</f>
        <v>0</v>
      </c>
      <c r="AU15" s="161">
        <v>0</v>
      </c>
      <c r="AV15" s="161">
        <v>0</v>
      </c>
      <c r="AW15" s="161">
        <v>0</v>
      </c>
      <c r="AX15" s="162"/>
      <c r="AY15" s="163">
        <f>AVERAGE(AU15:AX15)</f>
        <v>0</v>
      </c>
      <c r="AZ15" s="164">
        <f>P15+U15+Z15+AE15+AJ15+AO15+AT15+AY15</f>
        <v>0</v>
      </c>
      <c r="BA15" s="165">
        <v>0</v>
      </c>
      <c r="BB15" s="165">
        <v>0</v>
      </c>
      <c r="BC15" s="165">
        <v>0</v>
      </c>
      <c r="BD15" s="166"/>
      <c r="BE15" s="163">
        <f>AVERAGE(BA15:BD15)</f>
        <v>0</v>
      </c>
      <c r="BF15" s="165">
        <v>0</v>
      </c>
      <c r="BG15" s="165">
        <v>0</v>
      </c>
      <c r="BH15" s="165">
        <v>0</v>
      </c>
      <c r="BI15" s="166"/>
      <c r="BJ15" s="163">
        <f>AVERAGE(BF15:BI15)</f>
        <v>0</v>
      </c>
      <c r="BK15" s="165">
        <v>0</v>
      </c>
      <c r="BL15" s="165">
        <v>0</v>
      </c>
      <c r="BM15" s="165">
        <v>0</v>
      </c>
      <c r="BN15" s="166"/>
      <c r="BO15" s="163">
        <f>AVERAGE(BK15:BN15)</f>
        <v>0</v>
      </c>
      <c r="BP15" s="165">
        <v>0</v>
      </c>
      <c r="BQ15" s="165">
        <v>0</v>
      </c>
      <c r="BR15" s="165">
        <v>0</v>
      </c>
      <c r="BS15" s="166"/>
      <c r="BT15" s="163">
        <f>AVERAGE(BP15:BS15)</f>
        <v>0</v>
      </c>
      <c r="BU15" s="167">
        <v>0</v>
      </c>
      <c r="BV15" s="167">
        <v>0</v>
      </c>
      <c r="BW15" s="167">
        <v>0</v>
      </c>
      <c r="BX15" s="166"/>
      <c r="BY15" s="163">
        <f>AVERAGE(BU15:BX15)</f>
        <v>0</v>
      </c>
      <c r="BZ15" s="167">
        <v>0</v>
      </c>
      <c r="CA15" s="167">
        <v>0</v>
      </c>
      <c r="CB15" s="167">
        <v>0</v>
      </c>
      <c r="CC15" s="168"/>
      <c r="CD15" s="169">
        <f>AVERAGE(BZ15:CC15)</f>
        <v>0</v>
      </c>
      <c r="CE15" s="170"/>
      <c r="CF15" s="171"/>
      <c r="CG15" s="171"/>
      <c r="CH15" s="166"/>
      <c r="CI15" s="171"/>
      <c r="CJ15" s="171"/>
      <c r="CK15" s="171"/>
      <c r="CL15" s="166"/>
      <c r="CM15" s="171"/>
      <c r="CN15" s="171"/>
      <c r="CO15" s="171"/>
      <c r="CP15" s="166"/>
      <c r="CQ15" s="171"/>
      <c r="CR15" s="171"/>
      <c r="CS15" s="171"/>
      <c r="CT15" s="166"/>
      <c r="CU15" s="171"/>
      <c r="CV15" s="171"/>
      <c r="CW15" s="171"/>
      <c r="CX15" s="166"/>
      <c r="CY15" s="171"/>
      <c r="CZ15" s="171"/>
      <c r="DA15" s="171"/>
      <c r="DB15" s="172"/>
      <c r="DC15" s="173"/>
      <c r="DD15" s="174">
        <f>SUM(BA15,BF15,BK15,BP15,BU15,BZ15)</f>
        <v>0</v>
      </c>
      <c r="DE15" s="175">
        <f>SUM(BB15,BG15,BL15,BQ15,BV15,CA15)</f>
        <v>0</v>
      </c>
      <c r="DF15" s="175">
        <f>SUM(BC15,BH15,BM15,BR15,BW15,CB15)</f>
        <v>0</v>
      </c>
      <c r="DG15" s="162">
        <f>SUM(BD15,BI15,BN15,BS15,BX15,CC15)</f>
        <v>0</v>
      </c>
      <c r="DH15" s="176">
        <f>BE15+BJ15+BT15+BO15+BY15+CD15</f>
        <v>0</v>
      </c>
      <c r="DI15" s="163">
        <f>AZ15-DH15</f>
        <v>0</v>
      </c>
      <c r="DJ15" s="177">
        <f>RANK(DI15,$DI$4:$DI$23,0)</f>
        <v>5</v>
      </c>
      <c r="DK15" s="178">
        <f>P15</f>
        <v>0</v>
      </c>
      <c r="DL15" s="163">
        <f>DI15*10^3+DK15</f>
        <v>0</v>
      </c>
      <c r="DM15" s="163">
        <f>RANK(DL15,$DL$4:$DL$23,0)</f>
        <v>5</v>
      </c>
      <c r="DN15" s="163">
        <f>AJ15</f>
        <v>0</v>
      </c>
      <c r="DO15" s="163">
        <f>(DI15*10^3+DK15)*10^3+DN15</f>
        <v>0</v>
      </c>
      <c r="DP15" s="163">
        <f>RANK(DO15,$DO$4:$DO$23,0)</f>
        <v>5</v>
      </c>
      <c r="DQ15" s="179">
        <f>U15</f>
        <v>0</v>
      </c>
      <c r="DR15" s="179">
        <f>((DI15*10^3+DK15)*10^3+DN15)*10^3+DQ15</f>
        <v>0</v>
      </c>
      <c r="DS15" s="179">
        <f>RANK(DR15,$DR$4:$DR$23,0)</f>
        <v>5</v>
      </c>
      <c r="DT15" s="179">
        <f>AO15</f>
        <v>0</v>
      </c>
      <c r="DU15" s="179">
        <f>(((DI15*10^3+DK15)*10^3+DN15)*10^3+DQ15)*10^3+DT15</f>
        <v>0</v>
      </c>
      <c r="DV15" s="187">
        <f>IF(F15&gt;0,RANK(DU15,$DU$4:$DU$23,0),20)</f>
        <v>20</v>
      </c>
      <c r="DW15" s="179">
        <f>IF(DV15&lt;&gt;20,RANK(DV15,$DV$4:$DV$23,1)+COUNTIF(DV$4:DV15,DV15)-1,20)</f>
        <v>20</v>
      </c>
      <c r="DX15" s="180">
        <f>DI15/$DX$3</f>
        <v>0</v>
      </c>
      <c r="DY15" t="s" s="181">
        <f>IF(COUNTIF(CE15:DB15,"x")&gt;0,"Dis",IF(COUNTIF(DC15,"x")&gt;0,"Abbruch","-"))</f>
        <v>26</v>
      </c>
      <c r="DZ15" s="152"/>
      <c r="EA15" s="111"/>
      <c r="EB15" s="111"/>
    </row>
    <row r="16" ht="16" customHeight="1">
      <c r="A16" s="121"/>
      <c r="B16" s="121"/>
      <c r="C16" s="112"/>
      <c r="D16" s="158">
        <f>'classi'!B139</f>
        <v>0</v>
      </c>
      <c r="E16" s="182"/>
      <c r="F16" s="160">
        <f>'classi'!C139</f>
        <v>0</v>
      </c>
      <c r="G16" s="160">
        <f>'classi'!D139</f>
        <v>0</v>
      </c>
      <c r="H16" s="160">
        <f>'classi'!G139</f>
        <v>0</v>
      </c>
      <c r="I16" s="182"/>
      <c r="J16" s="182"/>
      <c r="K16" s="182"/>
      <c r="L16" s="161">
        <v>0</v>
      </c>
      <c r="M16" s="161">
        <v>0</v>
      </c>
      <c r="N16" s="161">
        <v>0</v>
      </c>
      <c r="O16" s="162"/>
      <c r="P16" s="163">
        <f>AVERAGE(L16:O16)</f>
        <v>0</v>
      </c>
      <c r="Q16" s="161">
        <v>0</v>
      </c>
      <c r="R16" s="161">
        <v>0</v>
      </c>
      <c r="S16" s="161">
        <v>0</v>
      </c>
      <c r="T16" s="162"/>
      <c r="U16" s="163">
        <f>AVERAGE(Q16:T16)</f>
        <v>0</v>
      </c>
      <c r="V16" s="161">
        <v>0</v>
      </c>
      <c r="W16" s="161">
        <v>0</v>
      </c>
      <c r="X16" s="161">
        <v>0</v>
      </c>
      <c r="Y16" s="162"/>
      <c r="Z16" s="163">
        <f>AVERAGE(V16:Y16)</f>
        <v>0</v>
      </c>
      <c r="AA16" s="161">
        <v>0</v>
      </c>
      <c r="AB16" s="161">
        <v>0</v>
      </c>
      <c r="AC16" s="161">
        <v>0</v>
      </c>
      <c r="AD16" s="162"/>
      <c r="AE16" s="163">
        <f>AVERAGE(AA16:AD16)</f>
        <v>0</v>
      </c>
      <c r="AF16" s="161">
        <v>0</v>
      </c>
      <c r="AG16" s="161">
        <v>0</v>
      </c>
      <c r="AH16" s="161">
        <v>0</v>
      </c>
      <c r="AI16" s="162"/>
      <c r="AJ16" s="163">
        <f>AVERAGE(AF16:AI16)</f>
        <v>0</v>
      </c>
      <c r="AK16" s="161">
        <v>0</v>
      </c>
      <c r="AL16" s="161">
        <v>0</v>
      </c>
      <c r="AM16" s="161">
        <v>0</v>
      </c>
      <c r="AN16" s="162"/>
      <c r="AO16" s="163">
        <f>AVERAGE(AK16:AN16)</f>
        <v>0</v>
      </c>
      <c r="AP16" s="161">
        <v>0</v>
      </c>
      <c r="AQ16" s="161">
        <v>0</v>
      </c>
      <c r="AR16" s="161">
        <v>0</v>
      </c>
      <c r="AS16" s="162"/>
      <c r="AT16" s="163">
        <f>AVERAGE(AP16:AS16)</f>
        <v>0</v>
      </c>
      <c r="AU16" s="161">
        <v>0</v>
      </c>
      <c r="AV16" s="161">
        <v>0</v>
      </c>
      <c r="AW16" s="161">
        <v>0</v>
      </c>
      <c r="AX16" s="162"/>
      <c r="AY16" s="163">
        <f>AVERAGE(AU16:AX16)</f>
        <v>0</v>
      </c>
      <c r="AZ16" s="164">
        <f>P16+U16+Z16+AE16+AJ16+AO16+AT16+AY16</f>
        <v>0</v>
      </c>
      <c r="BA16" s="165">
        <v>0</v>
      </c>
      <c r="BB16" s="165">
        <v>0</v>
      </c>
      <c r="BC16" s="165">
        <v>0</v>
      </c>
      <c r="BD16" s="166"/>
      <c r="BE16" s="163">
        <f>AVERAGE(BA16:BD16)</f>
        <v>0</v>
      </c>
      <c r="BF16" s="165">
        <v>0</v>
      </c>
      <c r="BG16" s="165">
        <v>0</v>
      </c>
      <c r="BH16" s="165">
        <v>0</v>
      </c>
      <c r="BI16" s="166"/>
      <c r="BJ16" s="163">
        <f>AVERAGE(BF16:BI16)</f>
        <v>0</v>
      </c>
      <c r="BK16" s="165">
        <v>0</v>
      </c>
      <c r="BL16" s="165">
        <v>0</v>
      </c>
      <c r="BM16" s="165">
        <v>0</v>
      </c>
      <c r="BN16" s="166"/>
      <c r="BO16" s="163">
        <f>AVERAGE(BK16:BN16)</f>
        <v>0</v>
      </c>
      <c r="BP16" s="165">
        <v>0</v>
      </c>
      <c r="BQ16" s="165">
        <v>0</v>
      </c>
      <c r="BR16" s="165">
        <v>0</v>
      </c>
      <c r="BS16" s="166"/>
      <c r="BT16" s="163">
        <f>AVERAGE(BP16:BS16)</f>
        <v>0</v>
      </c>
      <c r="BU16" s="167">
        <v>0</v>
      </c>
      <c r="BV16" s="167">
        <v>0</v>
      </c>
      <c r="BW16" s="167">
        <v>0</v>
      </c>
      <c r="BX16" s="166"/>
      <c r="BY16" s="163">
        <f>AVERAGE(BU16:BX16)</f>
        <v>0</v>
      </c>
      <c r="BZ16" s="167">
        <v>0</v>
      </c>
      <c r="CA16" s="167">
        <v>0</v>
      </c>
      <c r="CB16" s="167">
        <v>0</v>
      </c>
      <c r="CC16" s="168"/>
      <c r="CD16" s="169">
        <f>AVERAGE(BZ16:CC16)</f>
        <v>0</v>
      </c>
      <c r="CE16" s="170"/>
      <c r="CF16" s="171"/>
      <c r="CG16" s="171"/>
      <c r="CH16" s="166"/>
      <c r="CI16" s="171"/>
      <c r="CJ16" s="171"/>
      <c r="CK16" s="171"/>
      <c r="CL16" s="166"/>
      <c r="CM16" s="171"/>
      <c r="CN16" s="171"/>
      <c r="CO16" s="171"/>
      <c r="CP16" s="166"/>
      <c r="CQ16" s="171"/>
      <c r="CR16" s="171"/>
      <c r="CS16" s="171"/>
      <c r="CT16" s="166"/>
      <c r="CU16" s="171"/>
      <c r="CV16" s="171"/>
      <c r="CW16" s="171"/>
      <c r="CX16" s="166"/>
      <c r="CY16" s="171"/>
      <c r="CZ16" s="171"/>
      <c r="DA16" s="171"/>
      <c r="DB16" s="172"/>
      <c r="DC16" s="173"/>
      <c r="DD16" s="174">
        <f>SUM(BA16,BF16,BK16,BP16,BU16,BZ16)</f>
        <v>0</v>
      </c>
      <c r="DE16" s="175">
        <f>SUM(BB16,BG16,BL16,BQ16,BV16,CA16)</f>
        <v>0</v>
      </c>
      <c r="DF16" s="175">
        <f>SUM(BC16,BH16,BM16,BR16,BW16,CB16)</f>
        <v>0</v>
      </c>
      <c r="DG16" s="162">
        <f>SUM(BD16,BI16,BN16,BS16,BX16,CC16)</f>
        <v>0</v>
      </c>
      <c r="DH16" s="176">
        <f>BE16+BJ16+BT16+BO16+BY16+CD16</f>
        <v>0</v>
      </c>
      <c r="DI16" s="163">
        <f>AZ16-DH16</f>
        <v>0</v>
      </c>
      <c r="DJ16" s="177">
        <f>RANK(DI16,$DI$4:$DI$23,0)</f>
        <v>5</v>
      </c>
      <c r="DK16" s="178">
        <f>P16</f>
        <v>0</v>
      </c>
      <c r="DL16" s="163">
        <f>DI16*10^3+DK16</f>
        <v>0</v>
      </c>
      <c r="DM16" s="163">
        <f>RANK(DL16,$DL$4:$DL$23,0)</f>
        <v>5</v>
      </c>
      <c r="DN16" s="163">
        <f>AJ16</f>
        <v>0</v>
      </c>
      <c r="DO16" s="163">
        <f>(DI16*10^3+DK16)*10^3+DN16</f>
        <v>0</v>
      </c>
      <c r="DP16" s="163">
        <f>RANK(DO16,$DO$4:$DO$23,0)</f>
        <v>5</v>
      </c>
      <c r="DQ16" s="179">
        <f>U16</f>
        <v>0</v>
      </c>
      <c r="DR16" s="179">
        <f>((DI16*10^3+DK16)*10^3+DN16)*10^3+DQ16</f>
        <v>0</v>
      </c>
      <c r="DS16" s="179">
        <f>RANK(DR16,$DR$4:$DR$23,0)</f>
        <v>5</v>
      </c>
      <c r="DT16" s="179">
        <f>AO16</f>
        <v>0</v>
      </c>
      <c r="DU16" s="179">
        <f>(((DI16*10^3+DK16)*10^3+DN16)*10^3+DQ16)*10^3+DT16</f>
        <v>0</v>
      </c>
      <c r="DV16" s="187">
        <f>IF(F16&gt;0,RANK(DU16,$DU$4:$DU$23,0),20)</f>
        <v>20</v>
      </c>
      <c r="DW16" s="179">
        <f>IF(DV16&lt;&gt;20,RANK(DV16,$DV$4:$DV$23,1)+COUNTIF(DV$4:DV16,DV16)-1,20)</f>
        <v>20</v>
      </c>
      <c r="DX16" s="180">
        <f>DI16/$DX$3</f>
        <v>0</v>
      </c>
      <c r="DY16" t="s" s="181">
        <f>IF(COUNTIF(CE16:DB16,"x")&gt;0,"Dis",IF(COUNTIF(DC16,"x")&gt;0,"Abbruch","-"))</f>
        <v>26</v>
      </c>
      <c r="DZ16" s="152"/>
      <c r="EA16" s="111"/>
      <c r="EB16" s="111"/>
    </row>
    <row r="17" ht="16" customHeight="1">
      <c r="A17" s="121"/>
      <c r="B17" s="121"/>
      <c r="C17" s="112"/>
      <c r="D17" s="158">
        <f>'classi'!B140</f>
        <v>0</v>
      </c>
      <c r="E17" s="182"/>
      <c r="F17" s="160">
        <f>'classi'!C140</f>
        <v>0</v>
      </c>
      <c r="G17" s="160">
        <f>'classi'!D140</f>
        <v>0</v>
      </c>
      <c r="H17" s="160">
        <f>'classi'!G140</f>
        <v>0</v>
      </c>
      <c r="I17" s="182"/>
      <c r="J17" s="182"/>
      <c r="K17" s="182"/>
      <c r="L17" s="161">
        <v>0</v>
      </c>
      <c r="M17" s="161">
        <v>0</v>
      </c>
      <c r="N17" s="161">
        <v>0</v>
      </c>
      <c r="O17" s="162"/>
      <c r="P17" s="163">
        <f>AVERAGE(L17:O17)</f>
        <v>0</v>
      </c>
      <c r="Q17" s="161">
        <v>0</v>
      </c>
      <c r="R17" s="161">
        <v>0</v>
      </c>
      <c r="S17" s="161">
        <v>0</v>
      </c>
      <c r="T17" s="162"/>
      <c r="U17" s="163">
        <f>AVERAGE(Q17:T17)</f>
        <v>0</v>
      </c>
      <c r="V17" s="161">
        <v>0</v>
      </c>
      <c r="W17" s="161">
        <v>0</v>
      </c>
      <c r="X17" s="161">
        <v>0</v>
      </c>
      <c r="Y17" s="162"/>
      <c r="Z17" s="163">
        <f>AVERAGE(V17:Y17)</f>
        <v>0</v>
      </c>
      <c r="AA17" s="161">
        <v>0</v>
      </c>
      <c r="AB17" s="161">
        <v>0</v>
      </c>
      <c r="AC17" s="161">
        <v>0</v>
      </c>
      <c r="AD17" s="162"/>
      <c r="AE17" s="163">
        <f>AVERAGE(AA17:AD17)</f>
        <v>0</v>
      </c>
      <c r="AF17" s="161">
        <v>0</v>
      </c>
      <c r="AG17" s="161">
        <v>0</v>
      </c>
      <c r="AH17" s="161">
        <v>0</v>
      </c>
      <c r="AI17" s="162"/>
      <c r="AJ17" s="163">
        <f>AVERAGE(AF17:AI17)</f>
        <v>0</v>
      </c>
      <c r="AK17" s="161">
        <v>0</v>
      </c>
      <c r="AL17" s="161">
        <v>0</v>
      </c>
      <c r="AM17" s="161">
        <v>0</v>
      </c>
      <c r="AN17" s="162"/>
      <c r="AO17" s="163">
        <f>AVERAGE(AK17:AN17)</f>
        <v>0</v>
      </c>
      <c r="AP17" s="161">
        <v>0</v>
      </c>
      <c r="AQ17" s="161">
        <v>0</v>
      </c>
      <c r="AR17" s="161">
        <v>0</v>
      </c>
      <c r="AS17" s="162"/>
      <c r="AT17" s="163">
        <f>AVERAGE(AP17:AS17)</f>
        <v>0</v>
      </c>
      <c r="AU17" s="161">
        <v>0</v>
      </c>
      <c r="AV17" s="161">
        <v>0</v>
      </c>
      <c r="AW17" s="161">
        <v>0</v>
      </c>
      <c r="AX17" s="162"/>
      <c r="AY17" s="163">
        <f>AVERAGE(AU17:AX17)</f>
        <v>0</v>
      </c>
      <c r="AZ17" s="164">
        <f>P17+U17+Z17+AE17+AJ17+AO17+AT17+AY17</f>
        <v>0</v>
      </c>
      <c r="BA17" s="165">
        <v>0</v>
      </c>
      <c r="BB17" s="165">
        <v>0</v>
      </c>
      <c r="BC17" s="165">
        <v>0</v>
      </c>
      <c r="BD17" s="166"/>
      <c r="BE17" s="163">
        <f>AVERAGE(BA17:BD17)</f>
        <v>0</v>
      </c>
      <c r="BF17" s="165">
        <v>0</v>
      </c>
      <c r="BG17" s="165">
        <v>0</v>
      </c>
      <c r="BH17" s="165">
        <v>0</v>
      </c>
      <c r="BI17" s="166"/>
      <c r="BJ17" s="163">
        <f>AVERAGE(BF17:BI17)</f>
        <v>0</v>
      </c>
      <c r="BK17" s="165">
        <v>0</v>
      </c>
      <c r="BL17" s="165">
        <v>0</v>
      </c>
      <c r="BM17" s="165">
        <v>0</v>
      </c>
      <c r="BN17" s="166"/>
      <c r="BO17" s="163">
        <f>AVERAGE(BK17:BN17)</f>
        <v>0</v>
      </c>
      <c r="BP17" s="165">
        <v>0</v>
      </c>
      <c r="BQ17" s="165">
        <v>0</v>
      </c>
      <c r="BR17" s="165">
        <v>0</v>
      </c>
      <c r="BS17" s="166"/>
      <c r="BT17" s="163">
        <f>AVERAGE(BP17:BS17)</f>
        <v>0</v>
      </c>
      <c r="BU17" s="167">
        <v>0</v>
      </c>
      <c r="BV17" s="167">
        <v>0</v>
      </c>
      <c r="BW17" s="167">
        <v>0</v>
      </c>
      <c r="BX17" s="166"/>
      <c r="BY17" s="163">
        <f>AVERAGE(BU17:BX17)</f>
        <v>0</v>
      </c>
      <c r="BZ17" s="167">
        <v>0</v>
      </c>
      <c r="CA17" s="167">
        <v>0</v>
      </c>
      <c r="CB17" s="167">
        <v>0</v>
      </c>
      <c r="CC17" s="168"/>
      <c r="CD17" s="169">
        <f>AVERAGE(BZ17:CC17)</f>
        <v>0</v>
      </c>
      <c r="CE17" s="170"/>
      <c r="CF17" s="171"/>
      <c r="CG17" s="171"/>
      <c r="CH17" s="166"/>
      <c r="CI17" s="171"/>
      <c r="CJ17" s="171"/>
      <c r="CK17" s="171"/>
      <c r="CL17" s="166"/>
      <c r="CM17" s="171"/>
      <c r="CN17" s="171"/>
      <c r="CO17" s="171"/>
      <c r="CP17" s="166"/>
      <c r="CQ17" s="171"/>
      <c r="CR17" s="171"/>
      <c r="CS17" s="171"/>
      <c r="CT17" s="166"/>
      <c r="CU17" s="171"/>
      <c r="CV17" s="171"/>
      <c r="CW17" s="171"/>
      <c r="CX17" s="166"/>
      <c r="CY17" s="171"/>
      <c r="CZ17" s="171"/>
      <c r="DA17" s="171"/>
      <c r="DB17" s="172"/>
      <c r="DC17" s="173"/>
      <c r="DD17" s="174">
        <f>SUM(BA17,BF17,BK17,BP17,BU17,BZ17)</f>
        <v>0</v>
      </c>
      <c r="DE17" s="175">
        <f>SUM(BB17,BG17,BL17,BQ17,BV17,CA17)</f>
        <v>0</v>
      </c>
      <c r="DF17" s="175">
        <f>SUM(BC17,BH17,BM17,BR17,BW17,CB17)</f>
        <v>0</v>
      </c>
      <c r="DG17" s="162">
        <f>SUM(BD17,BI17,BN17,BS17,BX17,CC17)</f>
        <v>0</v>
      </c>
      <c r="DH17" s="176">
        <f>BE17+BJ17+BT17+BO17+BY17+CD17</f>
        <v>0</v>
      </c>
      <c r="DI17" s="163">
        <f>AZ17-DH17</f>
        <v>0</v>
      </c>
      <c r="DJ17" s="177">
        <f>RANK(DI17,$DI$4:$DI$23,0)</f>
        <v>5</v>
      </c>
      <c r="DK17" s="178">
        <f>P17</f>
        <v>0</v>
      </c>
      <c r="DL17" s="163">
        <f>DI17*10^3+DK17</f>
        <v>0</v>
      </c>
      <c r="DM17" s="163">
        <f>RANK(DL17,$DL$4:$DL$23,0)</f>
        <v>5</v>
      </c>
      <c r="DN17" s="163">
        <f>AJ17</f>
        <v>0</v>
      </c>
      <c r="DO17" s="163">
        <f>(DI17*10^3+DK17)*10^3+DN17</f>
        <v>0</v>
      </c>
      <c r="DP17" s="163">
        <f>RANK(DO17,$DO$4:$DO$23,0)</f>
        <v>5</v>
      </c>
      <c r="DQ17" s="179">
        <f>U17</f>
        <v>0</v>
      </c>
      <c r="DR17" s="179">
        <f>((DI17*10^3+DK17)*10^3+DN17)*10^3+DQ17</f>
        <v>0</v>
      </c>
      <c r="DS17" s="179">
        <f>RANK(DR17,$DR$4:$DR$23,0)</f>
        <v>5</v>
      </c>
      <c r="DT17" s="179">
        <f>AO17</f>
        <v>0</v>
      </c>
      <c r="DU17" s="179">
        <f>(((DI17*10^3+DK17)*10^3+DN17)*10^3+DQ17)*10^3+DT17</f>
        <v>0</v>
      </c>
      <c r="DV17" s="187">
        <f>IF(F17&gt;0,RANK(DU17,$DU$4:$DU$23,0),20)</f>
        <v>20</v>
      </c>
      <c r="DW17" s="179">
        <f>IF(DV17&lt;&gt;20,RANK(DV17,$DV$4:$DV$23,1)+COUNTIF(DV$4:DV17,DV17)-1,20)</f>
        <v>20</v>
      </c>
      <c r="DX17" s="180">
        <f>DI17/$DX$3</f>
        <v>0</v>
      </c>
      <c r="DY17" t="s" s="181">
        <f>IF(COUNTIF(CE17:DB17,"x")&gt;0,"Dis",IF(COUNTIF(DC17,"x")&gt;0,"Abbruch","-"))</f>
        <v>26</v>
      </c>
      <c r="DZ17" s="152"/>
      <c r="EA17" s="111"/>
      <c r="EB17" s="111"/>
    </row>
    <row r="18" ht="16" customHeight="1">
      <c r="A18" s="121"/>
      <c r="B18" s="121"/>
      <c r="C18" s="112"/>
      <c r="D18" s="158">
        <f>'classi'!B141</f>
        <v>0</v>
      </c>
      <c r="E18" s="182"/>
      <c r="F18" s="160">
        <f>'classi'!C141</f>
        <v>0</v>
      </c>
      <c r="G18" s="160">
        <f>'classi'!D141</f>
        <v>0</v>
      </c>
      <c r="H18" s="160">
        <f>'classi'!G141</f>
        <v>0</v>
      </c>
      <c r="I18" s="182"/>
      <c r="J18" s="182"/>
      <c r="K18" s="182"/>
      <c r="L18" s="161">
        <v>0</v>
      </c>
      <c r="M18" s="161">
        <v>0</v>
      </c>
      <c r="N18" s="161">
        <v>0</v>
      </c>
      <c r="O18" s="162"/>
      <c r="P18" s="163">
        <f>AVERAGE(L18:O18)</f>
        <v>0</v>
      </c>
      <c r="Q18" s="161">
        <v>0</v>
      </c>
      <c r="R18" s="161">
        <v>0</v>
      </c>
      <c r="S18" s="161">
        <v>0</v>
      </c>
      <c r="T18" s="162"/>
      <c r="U18" s="163">
        <f>AVERAGE(Q18:T18)</f>
        <v>0</v>
      </c>
      <c r="V18" s="161">
        <v>0</v>
      </c>
      <c r="W18" s="161">
        <v>0</v>
      </c>
      <c r="X18" s="161">
        <v>0</v>
      </c>
      <c r="Y18" s="162"/>
      <c r="Z18" s="163">
        <f>AVERAGE(V18:Y18)</f>
        <v>0</v>
      </c>
      <c r="AA18" s="161">
        <v>0</v>
      </c>
      <c r="AB18" s="161">
        <v>0</v>
      </c>
      <c r="AC18" s="161">
        <v>0</v>
      </c>
      <c r="AD18" s="162"/>
      <c r="AE18" s="163">
        <f>AVERAGE(AA18:AD18)</f>
        <v>0</v>
      </c>
      <c r="AF18" s="161">
        <v>0</v>
      </c>
      <c r="AG18" s="161">
        <v>0</v>
      </c>
      <c r="AH18" s="161">
        <v>0</v>
      </c>
      <c r="AI18" s="162"/>
      <c r="AJ18" s="163">
        <f>AVERAGE(AF18:AI18)</f>
        <v>0</v>
      </c>
      <c r="AK18" s="161">
        <v>0</v>
      </c>
      <c r="AL18" s="161">
        <v>0</v>
      </c>
      <c r="AM18" s="161">
        <v>0</v>
      </c>
      <c r="AN18" s="162"/>
      <c r="AO18" s="163">
        <f>AVERAGE(AK18:AN18)</f>
        <v>0</v>
      </c>
      <c r="AP18" s="161">
        <v>0</v>
      </c>
      <c r="AQ18" s="161">
        <v>0</v>
      </c>
      <c r="AR18" s="161">
        <v>0</v>
      </c>
      <c r="AS18" s="162"/>
      <c r="AT18" s="163">
        <f>AVERAGE(AP18:AS18)</f>
        <v>0</v>
      </c>
      <c r="AU18" s="161">
        <v>0</v>
      </c>
      <c r="AV18" s="161">
        <v>0</v>
      </c>
      <c r="AW18" s="161">
        <v>0</v>
      </c>
      <c r="AX18" s="162"/>
      <c r="AY18" s="163">
        <f>AVERAGE(AU18:AX18)</f>
        <v>0</v>
      </c>
      <c r="AZ18" s="164">
        <f>P18+U18+Z18+AE18+AJ18+AO18+AT18+AY18</f>
        <v>0</v>
      </c>
      <c r="BA18" s="165">
        <v>0</v>
      </c>
      <c r="BB18" s="165">
        <v>0</v>
      </c>
      <c r="BC18" s="165">
        <v>0</v>
      </c>
      <c r="BD18" s="166"/>
      <c r="BE18" s="163">
        <f>AVERAGE(BA18:BD18)</f>
        <v>0</v>
      </c>
      <c r="BF18" s="165">
        <v>0</v>
      </c>
      <c r="BG18" s="165">
        <v>0</v>
      </c>
      <c r="BH18" s="165">
        <v>0</v>
      </c>
      <c r="BI18" s="166"/>
      <c r="BJ18" s="163">
        <f>AVERAGE(BF18:BI18)</f>
        <v>0</v>
      </c>
      <c r="BK18" s="165">
        <v>0</v>
      </c>
      <c r="BL18" s="165">
        <v>0</v>
      </c>
      <c r="BM18" s="165">
        <v>0</v>
      </c>
      <c r="BN18" s="166"/>
      <c r="BO18" s="163">
        <f>AVERAGE(BK18:BN18)</f>
        <v>0</v>
      </c>
      <c r="BP18" s="165">
        <v>0</v>
      </c>
      <c r="BQ18" s="165">
        <v>0</v>
      </c>
      <c r="BR18" s="165">
        <v>0</v>
      </c>
      <c r="BS18" s="166"/>
      <c r="BT18" s="163">
        <f>AVERAGE(BP18:BS18)</f>
        <v>0</v>
      </c>
      <c r="BU18" s="167">
        <v>0</v>
      </c>
      <c r="BV18" s="167">
        <v>0</v>
      </c>
      <c r="BW18" s="167">
        <v>0</v>
      </c>
      <c r="BX18" s="166"/>
      <c r="BY18" s="163">
        <f>AVERAGE(BU18:BX18)</f>
        <v>0</v>
      </c>
      <c r="BZ18" s="167">
        <v>0</v>
      </c>
      <c r="CA18" s="167">
        <v>0</v>
      </c>
      <c r="CB18" s="167">
        <v>0</v>
      </c>
      <c r="CC18" s="168"/>
      <c r="CD18" s="169">
        <f>AVERAGE(BZ18:CC18)</f>
        <v>0</v>
      </c>
      <c r="CE18" s="170"/>
      <c r="CF18" s="171"/>
      <c r="CG18" s="171"/>
      <c r="CH18" s="166"/>
      <c r="CI18" s="171"/>
      <c r="CJ18" s="171"/>
      <c r="CK18" s="171"/>
      <c r="CL18" s="166"/>
      <c r="CM18" s="171"/>
      <c r="CN18" s="171"/>
      <c r="CO18" s="171"/>
      <c r="CP18" s="166"/>
      <c r="CQ18" s="171"/>
      <c r="CR18" s="171"/>
      <c r="CS18" s="171"/>
      <c r="CT18" s="166"/>
      <c r="CU18" s="171"/>
      <c r="CV18" s="171"/>
      <c r="CW18" s="171"/>
      <c r="CX18" s="166"/>
      <c r="CY18" s="171"/>
      <c r="CZ18" s="171"/>
      <c r="DA18" s="171"/>
      <c r="DB18" s="172"/>
      <c r="DC18" s="173"/>
      <c r="DD18" s="174">
        <f>SUM(BA18,BF18,BK18,BP18,BU18,BZ18)</f>
        <v>0</v>
      </c>
      <c r="DE18" s="175">
        <f>SUM(BB18,BG18,BL18,BQ18,BV18,CA18)</f>
        <v>0</v>
      </c>
      <c r="DF18" s="175">
        <f>SUM(BC18,BH18,BM18,BR18,BW18,CB18)</f>
        <v>0</v>
      </c>
      <c r="DG18" s="162">
        <f>SUM(BD18,BI18,BN18,BS18,BX18,CC18)</f>
        <v>0</v>
      </c>
      <c r="DH18" s="176">
        <f>BE18+BJ18+BT18+BO18+BY18+CD18</f>
        <v>0</v>
      </c>
      <c r="DI18" s="163">
        <f>AZ18-DH18</f>
        <v>0</v>
      </c>
      <c r="DJ18" s="177">
        <f>RANK(DI18,$DI$4:$DI$23,0)</f>
        <v>5</v>
      </c>
      <c r="DK18" s="178">
        <f>P18</f>
        <v>0</v>
      </c>
      <c r="DL18" s="163">
        <f>DI18*10^3+DK18</f>
        <v>0</v>
      </c>
      <c r="DM18" s="163">
        <f>RANK(DL18,$DL$4:$DL$23,0)</f>
        <v>5</v>
      </c>
      <c r="DN18" s="163">
        <f>AJ18</f>
        <v>0</v>
      </c>
      <c r="DO18" s="163">
        <f>(DI18*10^3+DK18)*10^3+DN18</f>
        <v>0</v>
      </c>
      <c r="DP18" s="163">
        <f>RANK(DO18,$DO$4:$DO$23,0)</f>
        <v>5</v>
      </c>
      <c r="DQ18" s="179">
        <f>U18</f>
        <v>0</v>
      </c>
      <c r="DR18" s="179">
        <f>((DI18*10^3+DK18)*10^3+DN18)*10^3+DQ18</f>
        <v>0</v>
      </c>
      <c r="DS18" s="179">
        <f>RANK(DR18,$DR$4:$DR$23,0)</f>
        <v>5</v>
      </c>
      <c r="DT18" s="179">
        <f>AO18</f>
        <v>0</v>
      </c>
      <c r="DU18" s="179">
        <f>(((DI18*10^3+DK18)*10^3+DN18)*10^3+DQ18)*10^3+DT18</f>
        <v>0</v>
      </c>
      <c r="DV18" s="187">
        <f>IF(F18&gt;0,RANK(DU18,$DU$4:$DU$23,0),20)</f>
        <v>20</v>
      </c>
      <c r="DW18" s="179">
        <f>IF(DV18&lt;&gt;20,RANK(DV18,$DV$4:$DV$23,1)+COUNTIF(DV$4:DV18,DV18)-1,20)</f>
        <v>20</v>
      </c>
      <c r="DX18" s="180">
        <f>DI18/$DX$3</f>
        <v>0</v>
      </c>
      <c r="DY18" t="s" s="181">
        <f>IF(COUNTIF(CE18:DB18,"x")&gt;0,"Dis",IF(COUNTIF(DC18,"x")&gt;0,"Abbruch","-"))</f>
        <v>26</v>
      </c>
      <c r="DZ18" s="152"/>
      <c r="EA18" s="111"/>
      <c r="EB18" s="111"/>
    </row>
    <row r="19" ht="16" customHeight="1">
      <c r="A19" s="121"/>
      <c r="B19" s="121"/>
      <c r="C19" s="112"/>
      <c r="D19" t="s" s="188">
        <f>'classi'!B142</f>
        <v>26</v>
      </c>
      <c r="E19" s="182"/>
      <c r="F19" s="160">
        <f>'classi'!C142</f>
        <v>0</v>
      </c>
      <c r="G19" s="160">
        <f>'classi'!D142</f>
        <v>0</v>
      </c>
      <c r="H19" s="160">
        <f>'classi'!G142</f>
        <v>0</v>
      </c>
      <c r="I19" s="182"/>
      <c r="J19" s="182"/>
      <c r="K19" s="182"/>
      <c r="L19" s="161">
        <v>0</v>
      </c>
      <c r="M19" s="161">
        <v>0</v>
      </c>
      <c r="N19" s="161">
        <v>0</v>
      </c>
      <c r="O19" s="162"/>
      <c r="P19" s="163">
        <f>AVERAGE(L19:O19)</f>
        <v>0</v>
      </c>
      <c r="Q19" s="161">
        <v>0</v>
      </c>
      <c r="R19" s="161">
        <v>0</v>
      </c>
      <c r="S19" s="161">
        <v>0</v>
      </c>
      <c r="T19" s="162"/>
      <c r="U19" s="163">
        <f>AVERAGE(Q19:T19)</f>
        <v>0</v>
      </c>
      <c r="V19" s="161">
        <v>0</v>
      </c>
      <c r="W19" s="161">
        <v>0</v>
      </c>
      <c r="X19" s="161">
        <v>0</v>
      </c>
      <c r="Y19" s="162"/>
      <c r="Z19" s="163">
        <f>AVERAGE(V19:Y19)</f>
        <v>0</v>
      </c>
      <c r="AA19" s="161">
        <v>0</v>
      </c>
      <c r="AB19" s="161">
        <v>0</v>
      </c>
      <c r="AC19" s="161">
        <v>0</v>
      </c>
      <c r="AD19" s="162"/>
      <c r="AE19" s="163">
        <f>AVERAGE(AA19:AD19)</f>
        <v>0</v>
      </c>
      <c r="AF19" s="161">
        <v>0</v>
      </c>
      <c r="AG19" s="161">
        <v>0</v>
      </c>
      <c r="AH19" s="161">
        <v>0</v>
      </c>
      <c r="AI19" s="162"/>
      <c r="AJ19" s="163">
        <f>AVERAGE(AF19:AI19)</f>
        <v>0</v>
      </c>
      <c r="AK19" s="161">
        <v>0</v>
      </c>
      <c r="AL19" s="161">
        <v>0</v>
      </c>
      <c r="AM19" s="161">
        <v>0</v>
      </c>
      <c r="AN19" s="162"/>
      <c r="AO19" s="163">
        <f>AVERAGE(AK19:AN19)</f>
        <v>0</v>
      </c>
      <c r="AP19" s="161">
        <v>0</v>
      </c>
      <c r="AQ19" s="161">
        <v>0</v>
      </c>
      <c r="AR19" s="161">
        <v>0</v>
      </c>
      <c r="AS19" s="162"/>
      <c r="AT19" s="163">
        <f>AVERAGE(AP19:AS19)</f>
        <v>0</v>
      </c>
      <c r="AU19" s="161">
        <v>0</v>
      </c>
      <c r="AV19" s="161">
        <v>0</v>
      </c>
      <c r="AW19" s="161">
        <v>0</v>
      </c>
      <c r="AX19" s="162"/>
      <c r="AY19" s="163">
        <f>AVERAGE(AU19:AX19)</f>
        <v>0</v>
      </c>
      <c r="AZ19" s="164">
        <f>P19+U19+Z19+AE19+AJ19+AO19+AT19+AY19</f>
        <v>0</v>
      </c>
      <c r="BA19" s="165">
        <v>0</v>
      </c>
      <c r="BB19" s="165">
        <v>0</v>
      </c>
      <c r="BC19" s="165">
        <v>0</v>
      </c>
      <c r="BD19" s="166"/>
      <c r="BE19" s="163">
        <f>AVERAGE(BA19:BD19)</f>
        <v>0</v>
      </c>
      <c r="BF19" s="165">
        <v>0</v>
      </c>
      <c r="BG19" s="165">
        <v>0</v>
      </c>
      <c r="BH19" s="165">
        <v>0</v>
      </c>
      <c r="BI19" s="166"/>
      <c r="BJ19" s="163">
        <f>AVERAGE(BF19:BI19)</f>
        <v>0</v>
      </c>
      <c r="BK19" s="165">
        <v>0</v>
      </c>
      <c r="BL19" s="165">
        <v>0</v>
      </c>
      <c r="BM19" s="165">
        <v>0</v>
      </c>
      <c r="BN19" s="166"/>
      <c r="BO19" s="163">
        <f>AVERAGE(BK19:BN19)</f>
        <v>0</v>
      </c>
      <c r="BP19" s="165">
        <v>0</v>
      </c>
      <c r="BQ19" s="165">
        <v>0</v>
      </c>
      <c r="BR19" s="165">
        <v>0</v>
      </c>
      <c r="BS19" s="166"/>
      <c r="BT19" s="163">
        <f>AVERAGE(BP19:BS19)</f>
        <v>0</v>
      </c>
      <c r="BU19" s="167">
        <v>0</v>
      </c>
      <c r="BV19" s="167">
        <v>0</v>
      </c>
      <c r="BW19" s="167">
        <v>0</v>
      </c>
      <c r="BX19" s="166"/>
      <c r="BY19" s="163">
        <f>AVERAGE(BU19:BX19)</f>
        <v>0</v>
      </c>
      <c r="BZ19" s="167">
        <v>0</v>
      </c>
      <c r="CA19" s="167">
        <v>0</v>
      </c>
      <c r="CB19" s="167">
        <v>0</v>
      </c>
      <c r="CC19" s="168"/>
      <c r="CD19" s="169">
        <f>AVERAGE(BZ19:CC19)</f>
        <v>0</v>
      </c>
      <c r="CE19" s="170"/>
      <c r="CF19" s="171"/>
      <c r="CG19" s="171"/>
      <c r="CH19" s="166"/>
      <c r="CI19" s="171"/>
      <c r="CJ19" s="171"/>
      <c r="CK19" s="171"/>
      <c r="CL19" s="166"/>
      <c r="CM19" s="171"/>
      <c r="CN19" s="171"/>
      <c r="CO19" s="171"/>
      <c r="CP19" s="166"/>
      <c r="CQ19" s="171"/>
      <c r="CR19" s="171"/>
      <c r="CS19" s="171"/>
      <c r="CT19" s="166"/>
      <c r="CU19" s="171"/>
      <c r="CV19" s="171"/>
      <c r="CW19" s="171"/>
      <c r="CX19" s="166"/>
      <c r="CY19" s="171"/>
      <c r="CZ19" s="171"/>
      <c r="DA19" s="171"/>
      <c r="DB19" s="172"/>
      <c r="DC19" s="173"/>
      <c r="DD19" s="174">
        <f>SUM(BA19,BF19,BK19,BP19,BU19,BZ19)</f>
        <v>0</v>
      </c>
      <c r="DE19" s="175">
        <f>SUM(BB19,BG19,BL19,BQ19,BV19,CA19)</f>
        <v>0</v>
      </c>
      <c r="DF19" s="175">
        <f>SUM(BC19,BH19,BM19,BR19,BW19,CB19)</f>
        <v>0</v>
      </c>
      <c r="DG19" s="162">
        <f>SUM(BD19,BI19,BN19,BS19,BX19,CC19)</f>
        <v>0</v>
      </c>
      <c r="DH19" s="176">
        <f>BE19+BJ19+BT19+BO19+BY19+CD19</f>
        <v>0</v>
      </c>
      <c r="DI19" s="163">
        <f>AZ19-DH19</f>
        <v>0</v>
      </c>
      <c r="DJ19" s="177">
        <f>RANK(DI19,$DI$4:$DI$23,0)</f>
        <v>5</v>
      </c>
      <c r="DK19" s="178">
        <f>P19</f>
        <v>0</v>
      </c>
      <c r="DL19" s="163">
        <f>DI19*10^3+DK19</f>
        <v>0</v>
      </c>
      <c r="DM19" s="163">
        <f>RANK(DL19,$DL$4:$DL$23,0)</f>
        <v>5</v>
      </c>
      <c r="DN19" s="163">
        <f>AJ19</f>
        <v>0</v>
      </c>
      <c r="DO19" s="163">
        <f>(DI19*10^3+DK19)*10^3+DN19</f>
        <v>0</v>
      </c>
      <c r="DP19" s="163">
        <f>RANK(DO19,$DO$4:$DO$23,0)</f>
        <v>5</v>
      </c>
      <c r="DQ19" s="179">
        <f>U19</f>
        <v>0</v>
      </c>
      <c r="DR19" s="179">
        <f>((DI19*10^3+DK19)*10^3+DN19)*10^3+DQ19</f>
        <v>0</v>
      </c>
      <c r="DS19" s="179">
        <f>RANK(DR19,$DR$4:$DR$23,0)</f>
        <v>5</v>
      </c>
      <c r="DT19" s="179">
        <f>AO19</f>
        <v>0</v>
      </c>
      <c r="DU19" s="179">
        <f>(((DI19*10^3+DK19)*10^3+DN19)*10^3+DQ19)*10^3+DT19</f>
        <v>0</v>
      </c>
      <c r="DV19" s="187">
        <f>IF(F19&gt;0,RANK(DU19,$DU$4:$DU$23,0),20)</f>
        <v>20</v>
      </c>
      <c r="DW19" s="179">
        <f>IF(DV19&lt;&gt;20,RANK(DV19,$DV$4:$DV$23,1)+COUNTIF(DV$4:DV19,DV19)-1,20)</f>
        <v>20</v>
      </c>
      <c r="DX19" s="180">
        <f>DI19/$DX$3</f>
        <v>0</v>
      </c>
      <c r="DY19" t="s" s="181">
        <f>IF(COUNTIF(CE19:DB19,"x")&gt;0,"Dis",IF(COUNTIF(DC19,"x")&gt;0,"Abbruch","-"))</f>
        <v>26</v>
      </c>
      <c r="DZ19" s="152"/>
      <c r="EA19" s="111"/>
      <c r="EB19" s="111"/>
    </row>
    <row r="20" ht="16" customHeight="1">
      <c r="A20" s="121"/>
      <c r="B20" s="121"/>
      <c r="C20" s="112"/>
      <c r="D20" t="s" s="188">
        <f>'classi'!B143</f>
        <v>26</v>
      </c>
      <c r="E20" s="182"/>
      <c r="F20" s="160">
        <f>'classi'!C143</f>
        <v>0</v>
      </c>
      <c r="G20" s="160">
        <f>'classi'!D143</f>
        <v>0</v>
      </c>
      <c r="H20" s="160">
        <f>'classi'!G143</f>
        <v>0</v>
      </c>
      <c r="I20" s="182"/>
      <c r="J20" s="182"/>
      <c r="K20" s="182"/>
      <c r="L20" s="161">
        <v>0</v>
      </c>
      <c r="M20" s="161">
        <v>0</v>
      </c>
      <c r="N20" s="161">
        <v>0</v>
      </c>
      <c r="O20" s="162"/>
      <c r="P20" s="163">
        <f>AVERAGE(L20:O20)</f>
        <v>0</v>
      </c>
      <c r="Q20" s="161">
        <v>0</v>
      </c>
      <c r="R20" s="161">
        <v>0</v>
      </c>
      <c r="S20" s="161">
        <v>0</v>
      </c>
      <c r="T20" s="162"/>
      <c r="U20" s="163">
        <f>AVERAGE(Q20:T20)</f>
        <v>0</v>
      </c>
      <c r="V20" s="161">
        <v>0</v>
      </c>
      <c r="W20" s="161">
        <v>0</v>
      </c>
      <c r="X20" s="161">
        <v>0</v>
      </c>
      <c r="Y20" s="162"/>
      <c r="Z20" s="163">
        <f>AVERAGE(V20:Y20)</f>
        <v>0</v>
      </c>
      <c r="AA20" s="161">
        <v>0</v>
      </c>
      <c r="AB20" s="161">
        <v>0</v>
      </c>
      <c r="AC20" s="161">
        <v>0</v>
      </c>
      <c r="AD20" s="162"/>
      <c r="AE20" s="163">
        <f>AVERAGE(AA20:AD20)</f>
        <v>0</v>
      </c>
      <c r="AF20" s="161">
        <v>0</v>
      </c>
      <c r="AG20" s="161">
        <v>0</v>
      </c>
      <c r="AH20" s="161">
        <v>0</v>
      </c>
      <c r="AI20" s="162"/>
      <c r="AJ20" s="163">
        <f>AVERAGE(AF20:AI20)</f>
        <v>0</v>
      </c>
      <c r="AK20" s="161">
        <v>0</v>
      </c>
      <c r="AL20" s="161">
        <v>0</v>
      </c>
      <c r="AM20" s="161">
        <v>0</v>
      </c>
      <c r="AN20" s="162"/>
      <c r="AO20" s="163">
        <f>AVERAGE(AK20:AN20)</f>
        <v>0</v>
      </c>
      <c r="AP20" s="161">
        <v>0</v>
      </c>
      <c r="AQ20" s="161">
        <v>0</v>
      </c>
      <c r="AR20" s="161">
        <v>0</v>
      </c>
      <c r="AS20" s="162"/>
      <c r="AT20" s="163">
        <f>AVERAGE(AP20:AS20)</f>
        <v>0</v>
      </c>
      <c r="AU20" s="161">
        <v>0</v>
      </c>
      <c r="AV20" s="161">
        <v>0</v>
      </c>
      <c r="AW20" s="161">
        <v>0</v>
      </c>
      <c r="AX20" s="162"/>
      <c r="AY20" s="163">
        <f>AVERAGE(AU20:AX20)</f>
        <v>0</v>
      </c>
      <c r="AZ20" s="164">
        <f>P20+U20+Z20+AE20+AJ20+AO20+AT20+AY20</f>
        <v>0</v>
      </c>
      <c r="BA20" s="165">
        <v>0</v>
      </c>
      <c r="BB20" s="165">
        <v>0</v>
      </c>
      <c r="BC20" s="165">
        <v>0</v>
      </c>
      <c r="BD20" s="166"/>
      <c r="BE20" s="163">
        <f>AVERAGE(BA20:BD20)</f>
        <v>0</v>
      </c>
      <c r="BF20" s="165">
        <v>0</v>
      </c>
      <c r="BG20" s="165">
        <v>0</v>
      </c>
      <c r="BH20" s="165">
        <v>0</v>
      </c>
      <c r="BI20" s="166"/>
      <c r="BJ20" s="163">
        <f>AVERAGE(BF20:BI20)</f>
        <v>0</v>
      </c>
      <c r="BK20" s="165">
        <v>0</v>
      </c>
      <c r="BL20" s="165">
        <v>0</v>
      </c>
      <c r="BM20" s="165">
        <v>0</v>
      </c>
      <c r="BN20" s="166"/>
      <c r="BO20" s="163">
        <f>AVERAGE(BK20:BN20)</f>
        <v>0</v>
      </c>
      <c r="BP20" s="165">
        <v>0</v>
      </c>
      <c r="BQ20" s="165">
        <v>0</v>
      </c>
      <c r="BR20" s="165">
        <v>0</v>
      </c>
      <c r="BS20" s="166"/>
      <c r="BT20" s="163">
        <f>AVERAGE(BP20:BS20)</f>
        <v>0</v>
      </c>
      <c r="BU20" s="167">
        <v>0</v>
      </c>
      <c r="BV20" s="167">
        <v>0</v>
      </c>
      <c r="BW20" s="167">
        <v>0</v>
      </c>
      <c r="BX20" s="166"/>
      <c r="BY20" s="163">
        <f>AVERAGE(BU20:BX20)</f>
        <v>0</v>
      </c>
      <c r="BZ20" s="167">
        <v>0</v>
      </c>
      <c r="CA20" s="167">
        <v>0</v>
      </c>
      <c r="CB20" s="167">
        <v>0</v>
      </c>
      <c r="CC20" s="168"/>
      <c r="CD20" s="169">
        <f>AVERAGE(BZ20:CC20)</f>
        <v>0</v>
      </c>
      <c r="CE20" s="170"/>
      <c r="CF20" s="171"/>
      <c r="CG20" s="171"/>
      <c r="CH20" s="166"/>
      <c r="CI20" s="171"/>
      <c r="CJ20" s="171"/>
      <c r="CK20" s="171"/>
      <c r="CL20" s="166"/>
      <c r="CM20" s="171"/>
      <c r="CN20" s="171"/>
      <c r="CO20" s="171"/>
      <c r="CP20" s="166"/>
      <c r="CQ20" s="171"/>
      <c r="CR20" s="171"/>
      <c r="CS20" s="171"/>
      <c r="CT20" s="166"/>
      <c r="CU20" s="171"/>
      <c r="CV20" s="171"/>
      <c r="CW20" s="171"/>
      <c r="CX20" s="166"/>
      <c r="CY20" s="171"/>
      <c r="CZ20" s="171"/>
      <c r="DA20" s="171"/>
      <c r="DB20" s="172"/>
      <c r="DC20" s="173"/>
      <c r="DD20" s="174">
        <f>SUM(BA20,BF20,BK20,BP20,BU20,BZ20)</f>
        <v>0</v>
      </c>
      <c r="DE20" s="175">
        <f>SUM(BB20,BG20,BL20,BQ20,BV20,CA20)</f>
        <v>0</v>
      </c>
      <c r="DF20" s="175">
        <f>SUM(BC20,BH20,BM20,BR20,BW20,CB20)</f>
        <v>0</v>
      </c>
      <c r="DG20" s="162">
        <f>SUM(BD20,BI20,BN20,BS20,BX20,CC20)</f>
        <v>0</v>
      </c>
      <c r="DH20" s="176">
        <f>BE20+BJ20+BT20+BO20+BY20+CD20</f>
        <v>0</v>
      </c>
      <c r="DI20" s="163">
        <f>AZ20-DH20</f>
        <v>0</v>
      </c>
      <c r="DJ20" s="177">
        <f>RANK(DI20,$DI$4:$DI$23,0)</f>
        <v>5</v>
      </c>
      <c r="DK20" s="178">
        <f>P20</f>
        <v>0</v>
      </c>
      <c r="DL20" s="163">
        <f>DI20*10^3+DK20</f>
        <v>0</v>
      </c>
      <c r="DM20" s="163">
        <f>RANK(DL20,$DL$4:$DL$23,0)</f>
        <v>5</v>
      </c>
      <c r="DN20" s="163">
        <f>AJ20</f>
        <v>0</v>
      </c>
      <c r="DO20" s="163">
        <f>(DI20*10^3+DK20)*10^3+DN20</f>
        <v>0</v>
      </c>
      <c r="DP20" s="163">
        <f>RANK(DO20,$DO$4:$DO$23,0)</f>
        <v>5</v>
      </c>
      <c r="DQ20" s="179">
        <f>U20</f>
        <v>0</v>
      </c>
      <c r="DR20" s="179">
        <f>((DI20*10^3+DK20)*10^3+DN20)*10^3+DQ20</f>
        <v>0</v>
      </c>
      <c r="DS20" s="179">
        <f>RANK(DR20,$DR$4:$DR$23,0)</f>
        <v>5</v>
      </c>
      <c r="DT20" s="179">
        <f>AO20</f>
        <v>0</v>
      </c>
      <c r="DU20" s="179">
        <f>(((DI20*10^3+DK20)*10^3+DN20)*10^3+DQ20)*10^3+DT20</f>
        <v>0</v>
      </c>
      <c r="DV20" s="187">
        <f>IF(F20&gt;0,RANK(DU20,$DU$4:$DU$23,0),20)</f>
        <v>20</v>
      </c>
      <c r="DW20" s="179">
        <f>IF(DV20&lt;&gt;20,RANK(DV20,$DV$4:$DV$23,1)+COUNTIF(DV$4:DV20,DV20)-1,20)</f>
        <v>20</v>
      </c>
      <c r="DX20" s="180">
        <f>DI20/$DX$3</f>
        <v>0</v>
      </c>
      <c r="DY20" t="s" s="181">
        <f>IF(COUNTIF(CE20:DB20,"x")&gt;0,"Dis",IF(COUNTIF(DC20,"x")&gt;0,"Abbruch","-"))</f>
        <v>26</v>
      </c>
      <c r="DZ20" s="152"/>
      <c r="EA20" s="111"/>
      <c r="EB20" s="111"/>
    </row>
    <row r="21" ht="16" customHeight="1">
      <c r="A21" s="121"/>
      <c r="B21" s="121"/>
      <c r="C21" s="112"/>
      <c r="D21" t="s" s="188">
        <f>'classi'!B144</f>
        <v>26</v>
      </c>
      <c r="E21" s="182"/>
      <c r="F21" s="160">
        <f>'classi'!C144</f>
        <v>0</v>
      </c>
      <c r="G21" s="160">
        <f>'classi'!D144</f>
        <v>0</v>
      </c>
      <c r="H21" s="160">
        <f>'classi'!G144</f>
        <v>0</v>
      </c>
      <c r="I21" s="182"/>
      <c r="J21" s="182"/>
      <c r="K21" s="182"/>
      <c r="L21" s="161">
        <v>0</v>
      </c>
      <c r="M21" s="161">
        <v>0</v>
      </c>
      <c r="N21" s="161">
        <v>0</v>
      </c>
      <c r="O21" s="162"/>
      <c r="P21" s="163">
        <f>AVERAGE(L21:O21)</f>
        <v>0</v>
      </c>
      <c r="Q21" s="161">
        <v>0</v>
      </c>
      <c r="R21" s="161">
        <v>0</v>
      </c>
      <c r="S21" s="161">
        <v>0</v>
      </c>
      <c r="T21" s="162"/>
      <c r="U21" s="163">
        <f>AVERAGE(Q21:T21)</f>
        <v>0</v>
      </c>
      <c r="V21" s="161">
        <v>0</v>
      </c>
      <c r="W21" s="161">
        <v>0</v>
      </c>
      <c r="X21" s="161">
        <v>0</v>
      </c>
      <c r="Y21" s="162"/>
      <c r="Z21" s="163">
        <f>AVERAGE(V21:Y21)</f>
        <v>0</v>
      </c>
      <c r="AA21" s="161">
        <v>0</v>
      </c>
      <c r="AB21" s="161">
        <v>0</v>
      </c>
      <c r="AC21" s="161">
        <v>0</v>
      </c>
      <c r="AD21" s="162"/>
      <c r="AE21" s="163">
        <f>AVERAGE(AA21:AD21)</f>
        <v>0</v>
      </c>
      <c r="AF21" s="161">
        <v>0</v>
      </c>
      <c r="AG21" s="161">
        <v>0</v>
      </c>
      <c r="AH21" s="161">
        <v>0</v>
      </c>
      <c r="AI21" s="162"/>
      <c r="AJ21" s="163">
        <f>AVERAGE(AF21:AI21)</f>
        <v>0</v>
      </c>
      <c r="AK21" s="161">
        <v>0</v>
      </c>
      <c r="AL21" s="161">
        <v>0</v>
      </c>
      <c r="AM21" s="161">
        <v>0</v>
      </c>
      <c r="AN21" s="162"/>
      <c r="AO21" s="163">
        <f>AVERAGE(AK21:AN21)</f>
        <v>0</v>
      </c>
      <c r="AP21" s="161">
        <v>0</v>
      </c>
      <c r="AQ21" s="161">
        <v>0</v>
      </c>
      <c r="AR21" s="161">
        <v>0</v>
      </c>
      <c r="AS21" s="162"/>
      <c r="AT21" s="163">
        <f>AVERAGE(AP21:AS21)</f>
        <v>0</v>
      </c>
      <c r="AU21" s="161">
        <v>0</v>
      </c>
      <c r="AV21" s="161">
        <v>0</v>
      </c>
      <c r="AW21" s="161">
        <v>0</v>
      </c>
      <c r="AX21" s="162"/>
      <c r="AY21" s="163">
        <f>AVERAGE(AU21:AX21)</f>
        <v>0</v>
      </c>
      <c r="AZ21" s="164">
        <f>P21+U21+Z21+AE21+AJ21+AO21+AT21+AY21</f>
        <v>0</v>
      </c>
      <c r="BA21" s="165">
        <v>0</v>
      </c>
      <c r="BB21" s="165">
        <v>0</v>
      </c>
      <c r="BC21" s="165">
        <v>0</v>
      </c>
      <c r="BD21" s="166"/>
      <c r="BE21" s="163">
        <f>AVERAGE(BA21:BD21)</f>
        <v>0</v>
      </c>
      <c r="BF21" s="165">
        <v>0</v>
      </c>
      <c r="BG21" s="165">
        <v>0</v>
      </c>
      <c r="BH21" s="165">
        <v>0</v>
      </c>
      <c r="BI21" s="166"/>
      <c r="BJ21" s="163">
        <f>AVERAGE(BF21:BI21)</f>
        <v>0</v>
      </c>
      <c r="BK21" s="165">
        <v>0</v>
      </c>
      <c r="BL21" s="165">
        <v>0</v>
      </c>
      <c r="BM21" s="165">
        <v>0</v>
      </c>
      <c r="BN21" s="166"/>
      <c r="BO21" s="163">
        <f>AVERAGE(BK21:BN21)</f>
        <v>0</v>
      </c>
      <c r="BP21" s="165">
        <v>0</v>
      </c>
      <c r="BQ21" s="165">
        <v>0</v>
      </c>
      <c r="BR21" s="165">
        <v>0</v>
      </c>
      <c r="BS21" s="166"/>
      <c r="BT21" s="163">
        <f>AVERAGE(BP21:BS21)</f>
        <v>0</v>
      </c>
      <c r="BU21" s="167">
        <v>0</v>
      </c>
      <c r="BV21" s="167">
        <v>0</v>
      </c>
      <c r="BW21" s="167">
        <v>0</v>
      </c>
      <c r="BX21" s="166"/>
      <c r="BY21" s="163">
        <f>AVERAGE(BU21:BX21)</f>
        <v>0</v>
      </c>
      <c r="BZ21" s="167">
        <v>0</v>
      </c>
      <c r="CA21" s="167">
        <v>0</v>
      </c>
      <c r="CB21" s="167">
        <v>0</v>
      </c>
      <c r="CC21" s="168"/>
      <c r="CD21" s="169">
        <f>AVERAGE(BZ21:CC21)</f>
        <v>0</v>
      </c>
      <c r="CE21" s="170"/>
      <c r="CF21" s="171"/>
      <c r="CG21" s="171"/>
      <c r="CH21" s="166"/>
      <c r="CI21" s="171"/>
      <c r="CJ21" s="171"/>
      <c r="CK21" s="171"/>
      <c r="CL21" s="166"/>
      <c r="CM21" s="171"/>
      <c r="CN21" s="171"/>
      <c r="CO21" s="171"/>
      <c r="CP21" s="166"/>
      <c r="CQ21" s="171"/>
      <c r="CR21" s="171"/>
      <c r="CS21" s="171"/>
      <c r="CT21" s="166"/>
      <c r="CU21" s="171"/>
      <c r="CV21" s="171"/>
      <c r="CW21" s="171"/>
      <c r="CX21" s="166"/>
      <c r="CY21" s="171"/>
      <c r="CZ21" s="171"/>
      <c r="DA21" s="171"/>
      <c r="DB21" s="172"/>
      <c r="DC21" s="173"/>
      <c r="DD21" s="174">
        <f>SUM(BA21,BF21,BK21,BP21,BU21,BZ21)</f>
        <v>0</v>
      </c>
      <c r="DE21" s="175">
        <f>SUM(BB21,BG21,BL21,BQ21,BV21,CA21)</f>
        <v>0</v>
      </c>
      <c r="DF21" s="175">
        <f>SUM(BC21,BH21,BM21,BR21,BW21,CB21)</f>
        <v>0</v>
      </c>
      <c r="DG21" s="162">
        <f>SUM(BD21,BI21,BN21,BS21,BX21,CC21)</f>
        <v>0</v>
      </c>
      <c r="DH21" s="176">
        <f>BE21+BJ21+BT21+BO21+BY21+CD21</f>
        <v>0</v>
      </c>
      <c r="DI21" s="163">
        <f>AZ21-DH21</f>
        <v>0</v>
      </c>
      <c r="DJ21" s="177">
        <f>RANK(DI21,$DI$4:$DI$23,0)</f>
        <v>5</v>
      </c>
      <c r="DK21" s="178">
        <f>P21</f>
        <v>0</v>
      </c>
      <c r="DL21" s="163">
        <f>DI21*10^3+DK21</f>
        <v>0</v>
      </c>
      <c r="DM21" s="163">
        <f>RANK(DL21,$DL$4:$DL$23,0)</f>
        <v>5</v>
      </c>
      <c r="DN21" s="163">
        <f>AJ21</f>
        <v>0</v>
      </c>
      <c r="DO21" s="163">
        <f>(DI21*10^3+DK21)*10^3+DN21</f>
        <v>0</v>
      </c>
      <c r="DP21" s="163">
        <f>RANK(DO21,$DO$4:$DO$23,0)</f>
        <v>5</v>
      </c>
      <c r="DQ21" s="179">
        <f>U21</f>
        <v>0</v>
      </c>
      <c r="DR21" s="179">
        <f>((DI21*10^3+DK21)*10^3+DN21)*10^3+DQ21</f>
        <v>0</v>
      </c>
      <c r="DS21" s="179">
        <f>RANK(DR21,$DR$4:$DR$23,0)</f>
        <v>5</v>
      </c>
      <c r="DT21" s="179">
        <f>AO21</f>
        <v>0</v>
      </c>
      <c r="DU21" s="179">
        <f>(((DI21*10^3+DK21)*10^3+DN21)*10^3+DQ21)*10^3+DT21</f>
        <v>0</v>
      </c>
      <c r="DV21" s="187">
        <f>IF(F21&gt;0,RANK(DU21,$DU$4:$DU$23,0),20)</f>
        <v>20</v>
      </c>
      <c r="DW21" s="179">
        <f>IF(DV21&lt;&gt;20,RANK(DV21,$DV$4:$DV$23,1)+COUNTIF(DV$4:DV21,DV21)-1,20)</f>
        <v>20</v>
      </c>
      <c r="DX21" s="180">
        <f>DI21/$DX$3</f>
        <v>0</v>
      </c>
      <c r="DY21" t="s" s="181">
        <f>IF(COUNTIF(CE21:DB21,"x")&gt;0,"Dis",IF(COUNTIF(DC21,"x")&gt;0,"Abbruch","-"))</f>
        <v>26</v>
      </c>
      <c r="DZ21" s="152"/>
      <c r="EA21" s="111"/>
      <c r="EB21" s="111"/>
    </row>
    <row r="22" ht="16" customHeight="1">
      <c r="A22" s="121"/>
      <c r="B22" s="121"/>
      <c r="C22" s="112"/>
      <c r="D22" t="s" s="188">
        <f>'classi'!B145</f>
        <v>26</v>
      </c>
      <c r="E22" s="182"/>
      <c r="F22" s="160">
        <f>'classi'!C145</f>
        <v>0</v>
      </c>
      <c r="G22" s="160">
        <f>'classi'!D145</f>
        <v>0</v>
      </c>
      <c r="H22" s="160">
        <f>'classi'!G145</f>
        <v>0</v>
      </c>
      <c r="I22" s="182"/>
      <c r="J22" s="182"/>
      <c r="K22" s="182"/>
      <c r="L22" s="161">
        <v>0</v>
      </c>
      <c r="M22" s="161">
        <v>0</v>
      </c>
      <c r="N22" s="161">
        <v>0</v>
      </c>
      <c r="O22" s="162"/>
      <c r="P22" s="163">
        <f>AVERAGE(L22:O22)</f>
        <v>0</v>
      </c>
      <c r="Q22" s="161">
        <v>0</v>
      </c>
      <c r="R22" s="161">
        <v>0</v>
      </c>
      <c r="S22" s="161">
        <v>0</v>
      </c>
      <c r="T22" s="162"/>
      <c r="U22" s="163">
        <f>AVERAGE(Q22:T22)</f>
        <v>0</v>
      </c>
      <c r="V22" s="161">
        <v>0</v>
      </c>
      <c r="W22" s="161">
        <v>0</v>
      </c>
      <c r="X22" s="161">
        <v>0</v>
      </c>
      <c r="Y22" s="162"/>
      <c r="Z22" s="163">
        <f>AVERAGE(V22:Y22)</f>
        <v>0</v>
      </c>
      <c r="AA22" s="161">
        <v>0</v>
      </c>
      <c r="AB22" s="161">
        <v>0</v>
      </c>
      <c r="AC22" s="161">
        <v>0</v>
      </c>
      <c r="AD22" s="162"/>
      <c r="AE22" s="163">
        <f>AVERAGE(AA22:AD22)</f>
        <v>0</v>
      </c>
      <c r="AF22" s="161">
        <v>0</v>
      </c>
      <c r="AG22" s="161">
        <v>0</v>
      </c>
      <c r="AH22" s="161">
        <v>0</v>
      </c>
      <c r="AI22" s="162"/>
      <c r="AJ22" s="163">
        <f>AVERAGE(AF22:AI22)</f>
        <v>0</v>
      </c>
      <c r="AK22" s="161">
        <v>0</v>
      </c>
      <c r="AL22" s="161">
        <v>0</v>
      </c>
      <c r="AM22" s="161">
        <v>0</v>
      </c>
      <c r="AN22" s="162"/>
      <c r="AO22" s="163">
        <f>AVERAGE(AK22:AN22)</f>
        <v>0</v>
      </c>
      <c r="AP22" s="161">
        <v>0</v>
      </c>
      <c r="AQ22" s="161">
        <v>0</v>
      </c>
      <c r="AR22" s="161">
        <v>0</v>
      </c>
      <c r="AS22" s="162"/>
      <c r="AT22" s="163">
        <f>AVERAGE(AP22:AS22)</f>
        <v>0</v>
      </c>
      <c r="AU22" s="161">
        <v>0</v>
      </c>
      <c r="AV22" s="161">
        <v>0</v>
      </c>
      <c r="AW22" s="161">
        <v>0</v>
      </c>
      <c r="AX22" s="162"/>
      <c r="AY22" s="163">
        <f>AVERAGE(AU22:AX22)</f>
        <v>0</v>
      </c>
      <c r="AZ22" s="164">
        <f>P22+U22+Z22+AE22+AJ22+AO22+AT22+AY22</f>
        <v>0</v>
      </c>
      <c r="BA22" s="165">
        <v>0</v>
      </c>
      <c r="BB22" s="165">
        <v>0</v>
      </c>
      <c r="BC22" s="165">
        <v>0</v>
      </c>
      <c r="BD22" s="166"/>
      <c r="BE22" s="163">
        <f>AVERAGE(BA22:BD22)</f>
        <v>0</v>
      </c>
      <c r="BF22" s="165">
        <v>0</v>
      </c>
      <c r="BG22" s="165">
        <v>0</v>
      </c>
      <c r="BH22" s="165">
        <v>0</v>
      </c>
      <c r="BI22" s="166"/>
      <c r="BJ22" s="163">
        <f>AVERAGE(BF22:BI22)</f>
        <v>0</v>
      </c>
      <c r="BK22" s="165">
        <v>0</v>
      </c>
      <c r="BL22" s="165">
        <v>0</v>
      </c>
      <c r="BM22" s="165">
        <v>0</v>
      </c>
      <c r="BN22" s="166"/>
      <c r="BO22" s="163">
        <f>AVERAGE(BK22:BN22)</f>
        <v>0</v>
      </c>
      <c r="BP22" s="165">
        <v>0</v>
      </c>
      <c r="BQ22" s="165">
        <v>0</v>
      </c>
      <c r="BR22" s="165">
        <v>0</v>
      </c>
      <c r="BS22" s="166"/>
      <c r="BT22" s="163">
        <f>AVERAGE(BP22:BS22)</f>
        <v>0</v>
      </c>
      <c r="BU22" s="167">
        <v>0</v>
      </c>
      <c r="BV22" s="167">
        <v>0</v>
      </c>
      <c r="BW22" s="167">
        <v>0</v>
      </c>
      <c r="BX22" s="166"/>
      <c r="BY22" s="163">
        <f>AVERAGE(BU22:BX22)</f>
        <v>0</v>
      </c>
      <c r="BZ22" s="167">
        <v>0</v>
      </c>
      <c r="CA22" s="167">
        <v>0</v>
      </c>
      <c r="CB22" s="167">
        <v>0</v>
      </c>
      <c r="CC22" s="168"/>
      <c r="CD22" s="169">
        <f>AVERAGE(BZ22:CC22)</f>
        <v>0</v>
      </c>
      <c r="CE22" s="170"/>
      <c r="CF22" s="171"/>
      <c r="CG22" s="171"/>
      <c r="CH22" s="166"/>
      <c r="CI22" s="171"/>
      <c r="CJ22" s="171"/>
      <c r="CK22" s="171"/>
      <c r="CL22" s="166"/>
      <c r="CM22" s="171"/>
      <c r="CN22" s="171"/>
      <c r="CO22" s="171"/>
      <c r="CP22" s="166"/>
      <c r="CQ22" s="171"/>
      <c r="CR22" s="171"/>
      <c r="CS22" s="171"/>
      <c r="CT22" s="166"/>
      <c r="CU22" s="171"/>
      <c r="CV22" s="171"/>
      <c r="CW22" s="171"/>
      <c r="CX22" s="166"/>
      <c r="CY22" s="171"/>
      <c r="CZ22" s="171"/>
      <c r="DA22" s="171"/>
      <c r="DB22" s="172"/>
      <c r="DC22" s="173"/>
      <c r="DD22" s="174">
        <f>SUM(BA22,BF22,BK22,BP22,BU22,BZ22)</f>
        <v>0</v>
      </c>
      <c r="DE22" s="175">
        <f>SUM(BB22,BG22,BL22,BQ22,BV22,CA22)</f>
        <v>0</v>
      </c>
      <c r="DF22" s="175">
        <f>SUM(BC22,BH22,BM22,BR22,BW22,CB22)</f>
        <v>0</v>
      </c>
      <c r="DG22" s="162">
        <f>SUM(BD22,BI22,BN22,BS22,BX22,CC22)</f>
        <v>0</v>
      </c>
      <c r="DH22" s="176">
        <f>BE22+BJ22+BT22+BO22+BY22+CD22</f>
        <v>0</v>
      </c>
      <c r="DI22" s="163">
        <f>AZ22-DH22</f>
        <v>0</v>
      </c>
      <c r="DJ22" s="177">
        <f>RANK(DI22,$DI$4:$DI$23,0)</f>
        <v>5</v>
      </c>
      <c r="DK22" s="178">
        <f>P22</f>
        <v>0</v>
      </c>
      <c r="DL22" s="163">
        <f>DI22*10^3+DK22</f>
        <v>0</v>
      </c>
      <c r="DM22" s="163">
        <f>RANK(DL22,$DL$4:$DL$23,0)</f>
        <v>5</v>
      </c>
      <c r="DN22" s="163">
        <f>AJ22</f>
        <v>0</v>
      </c>
      <c r="DO22" s="163">
        <f>(DI22*10^3+DK22)*10^3+DN22</f>
        <v>0</v>
      </c>
      <c r="DP22" s="163">
        <f>RANK(DO22,$DO$4:$DO$23,0)</f>
        <v>5</v>
      </c>
      <c r="DQ22" s="179">
        <f>U22</f>
        <v>0</v>
      </c>
      <c r="DR22" s="179">
        <f>((DI22*10^3+DK22)*10^3+DN22)*10^3+DQ22</f>
        <v>0</v>
      </c>
      <c r="DS22" s="179">
        <f>RANK(DR22,$DR$4:$DR$23,0)</f>
        <v>5</v>
      </c>
      <c r="DT22" s="179">
        <f>AO22</f>
        <v>0</v>
      </c>
      <c r="DU22" s="179">
        <f>(((DI22*10^3+DK22)*10^3+DN22)*10^3+DQ22)*10^3+DT22</f>
        <v>0</v>
      </c>
      <c r="DV22" s="187">
        <f>IF(F22&gt;0,RANK(DU22,$DU$4:$DU$23,0),20)</f>
        <v>20</v>
      </c>
      <c r="DW22" s="179">
        <f>IF(DV22&lt;&gt;20,RANK(DV22,$DV$4:$DV$23,1)+COUNTIF(DV$4:DV22,DV22)-1,20)</f>
        <v>20</v>
      </c>
      <c r="DX22" s="180">
        <f>DI22/$DX$3</f>
        <v>0</v>
      </c>
      <c r="DY22" t="s" s="181">
        <f>IF(COUNTIF(CE22:DB22,"x")&gt;0,"Dis",IF(COUNTIF(DC22,"x")&gt;0,"Abbruch","-"))</f>
        <v>26</v>
      </c>
      <c r="DZ22" s="152"/>
      <c r="EA22" s="111"/>
      <c r="EB22" s="111"/>
    </row>
    <row r="23" ht="16.5" customHeight="1">
      <c r="A23" s="121"/>
      <c r="B23" s="121"/>
      <c r="C23" s="112"/>
      <c r="D23" t="s" s="189">
        <f>'classi'!B146</f>
        <v>26</v>
      </c>
      <c r="E23" s="190"/>
      <c r="F23" s="191">
        <f>'classi'!C146</f>
        <v>0</v>
      </c>
      <c r="G23" s="191">
        <f>'classi'!D146</f>
        <v>0</v>
      </c>
      <c r="H23" s="191">
        <f>'classi'!G146</f>
        <v>0</v>
      </c>
      <c r="I23" s="190"/>
      <c r="J23" s="190"/>
      <c r="K23" s="190"/>
      <c r="L23" s="194">
        <v>0</v>
      </c>
      <c r="M23" s="194">
        <v>0</v>
      </c>
      <c r="N23" s="194">
        <v>0</v>
      </c>
      <c r="O23" s="195"/>
      <c r="P23" s="196">
        <f>AVERAGE(L23:O23)</f>
        <v>0</v>
      </c>
      <c r="Q23" s="194">
        <v>0</v>
      </c>
      <c r="R23" s="194">
        <v>0</v>
      </c>
      <c r="S23" s="194">
        <v>0</v>
      </c>
      <c r="T23" s="195"/>
      <c r="U23" s="196">
        <f>AVERAGE(Q23:T23)</f>
        <v>0</v>
      </c>
      <c r="V23" s="194">
        <v>0</v>
      </c>
      <c r="W23" s="194">
        <v>0</v>
      </c>
      <c r="X23" s="194">
        <v>0</v>
      </c>
      <c r="Y23" s="195"/>
      <c r="Z23" s="196">
        <f>AVERAGE(V23:Y23)</f>
        <v>0</v>
      </c>
      <c r="AA23" s="194">
        <v>0</v>
      </c>
      <c r="AB23" s="194">
        <v>0</v>
      </c>
      <c r="AC23" s="194">
        <v>0</v>
      </c>
      <c r="AD23" s="195"/>
      <c r="AE23" s="196">
        <f>AVERAGE(AA23:AD23)</f>
        <v>0</v>
      </c>
      <c r="AF23" s="194">
        <v>0</v>
      </c>
      <c r="AG23" s="194">
        <v>0</v>
      </c>
      <c r="AH23" s="194">
        <v>0</v>
      </c>
      <c r="AI23" s="195"/>
      <c r="AJ23" s="196">
        <f>AVERAGE(AF23:AI23)</f>
        <v>0</v>
      </c>
      <c r="AK23" s="194">
        <v>0</v>
      </c>
      <c r="AL23" s="194">
        <v>0</v>
      </c>
      <c r="AM23" s="194">
        <v>0</v>
      </c>
      <c r="AN23" s="195"/>
      <c r="AO23" s="196">
        <f>AVERAGE(AK23:AN23)</f>
        <v>0</v>
      </c>
      <c r="AP23" s="194">
        <v>0</v>
      </c>
      <c r="AQ23" s="194">
        <v>0</v>
      </c>
      <c r="AR23" s="194">
        <v>0</v>
      </c>
      <c r="AS23" s="195"/>
      <c r="AT23" s="196">
        <f>AVERAGE(AP23:AS23)</f>
        <v>0</v>
      </c>
      <c r="AU23" s="194">
        <v>0</v>
      </c>
      <c r="AV23" s="194">
        <v>0</v>
      </c>
      <c r="AW23" s="194">
        <v>0</v>
      </c>
      <c r="AX23" s="195"/>
      <c r="AY23" s="196">
        <f>AVERAGE(AU23:AX23)</f>
        <v>0</v>
      </c>
      <c r="AZ23" s="197">
        <f>P23+U23+Z23+AE23+AJ23+AO23+AT23+AY23</f>
        <v>0</v>
      </c>
      <c r="BA23" s="198">
        <v>0</v>
      </c>
      <c r="BB23" s="198">
        <v>0</v>
      </c>
      <c r="BC23" s="198">
        <v>0</v>
      </c>
      <c r="BD23" s="199"/>
      <c r="BE23" s="196">
        <f>AVERAGE(BA23:BD23)</f>
        <v>0</v>
      </c>
      <c r="BF23" s="198">
        <v>0</v>
      </c>
      <c r="BG23" s="198">
        <v>0</v>
      </c>
      <c r="BH23" s="198">
        <v>0</v>
      </c>
      <c r="BI23" s="199"/>
      <c r="BJ23" s="196">
        <f>AVERAGE(BF23:BI23)</f>
        <v>0</v>
      </c>
      <c r="BK23" s="198">
        <v>0</v>
      </c>
      <c r="BL23" s="198">
        <v>0</v>
      </c>
      <c r="BM23" s="198">
        <v>0</v>
      </c>
      <c r="BN23" s="199"/>
      <c r="BO23" s="196">
        <f>AVERAGE(BK23:BN23)</f>
        <v>0</v>
      </c>
      <c r="BP23" s="198">
        <v>0</v>
      </c>
      <c r="BQ23" s="198">
        <v>0</v>
      </c>
      <c r="BR23" s="198">
        <v>0</v>
      </c>
      <c r="BS23" s="199"/>
      <c r="BT23" s="196">
        <f>AVERAGE(BP23:BS23)</f>
        <v>0</v>
      </c>
      <c r="BU23" s="200">
        <v>0</v>
      </c>
      <c r="BV23" s="200">
        <v>0</v>
      </c>
      <c r="BW23" s="200">
        <v>0</v>
      </c>
      <c r="BX23" s="199"/>
      <c r="BY23" s="196">
        <f>AVERAGE(BU23:BX23)</f>
        <v>0</v>
      </c>
      <c r="BZ23" s="200">
        <v>0</v>
      </c>
      <c r="CA23" s="200">
        <v>0</v>
      </c>
      <c r="CB23" s="200">
        <v>0</v>
      </c>
      <c r="CC23" s="201"/>
      <c r="CD23" s="202">
        <f>AVERAGE(BZ23:CC23)</f>
        <v>0</v>
      </c>
      <c r="CE23" s="203"/>
      <c r="CF23" s="204"/>
      <c r="CG23" s="204"/>
      <c r="CH23" s="199"/>
      <c r="CI23" s="204"/>
      <c r="CJ23" s="204"/>
      <c r="CK23" s="204"/>
      <c r="CL23" s="199"/>
      <c r="CM23" s="204"/>
      <c r="CN23" s="204"/>
      <c r="CO23" s="204"/>
      <c r="CP23" s="199"/>
      <c r="CQ23" s="204"/>
      <c r="CR23" s="204"/>
      <c r="CS23" s="204"/>
      <c r="CT23" s="199"/>
      <c r="CU23" s="204"/>
      <c r="CV23" s="204"/>
      <c r="CW23" s="204"/>
      <c r="CX23" s="199"/>
      <c r="CY23" s="204"/>
      <c r="CZ23" s="204"/>
      <c r="DA23" s="204"/>
      <c r="DB23" s="205"/>
      <c r="DC23" s="206"/>
      <c r="DD23" s="207">
        <f>SUM(BA23,BF23,BK23,BP23,BU23,BZ23)</f>
        <v>0</v>
      </c>
      <c r="DE23" s="208">
        <f>SUM(BB23,BG23,BL23,BQ23,BV23,CA23)</f>
        <v>0</v>
      </c>
      <c r="DF23" s="208">
        <f>SUM(BC23,BH23,BM23,BR23,BW23,CB23)</f>
        <v>0</v>
      </c>
      <c r="DG23" s="195">
        <f>SUM(BD23,BI23,BN23,BS23,BX23,CC23)</f>
        <v>0</v>
      </c>
      <c r="DH23" s="209">
        <f>BE23+BJ23+BT23+BO23+BY23+CD23</f>
        <v>0</v>
      </c>
      <c r="DI23" s="196">
        <f>AZ23-DH23</f>
        <v>0</v>
      </c>
      <c r="DJ23" s="210">
        <f>RANK(DI23,$DI$4:$DI$23,0)</f>
        <v>5</v>
      </c>
      <c r="DK23" s="211">
        <f>P23</f>
        <v>0</v>
      </c>
      <c r="DL23" s="196">
        <f>DI23*10^3+DK23</f>
        <v>0</v>
      </c>
      <c r="DM23" s="196">
        <f>RANK(DL23,$DL$4:$DL$23,0)</f>
        <v>5</v>
      </c>
      <c r="DN23" s="196">
        <f>AJ23</f>
        <v>0</v>
      </c>
      <c r="DO23" s="196">
        <f>(DI23*10^3+DK23)*10^3+DN23</f>
        <v>0</v>
      </c>
      <c r="DP23" s="196">
        <f>RANK(DO23,$DO$4:$DO$23,0)</f>
        <v>5</v>
      </c>
      <c r="DQ23" s="212">
        <f>U23</f>
        <v>0</v>
      </c>
      <c r="DR23" s="212">
        <f>((DI23*10^3+DK23)*10^3+DN23)*10^3+DQ23</f>
        <v>0</v>
      </c>
      <c r="DS23" s="213">
        <f>RANK(DR23,$DR$4:$DR$23,0)</f>
        <v>5</v>
      </c>
      <c r="DT23" s="212">
        <f>AO23</f>
        <v>0</v>
      </c>
      <c r="DU23" s="212">
        <f>(((DI23*10^3+DK23)*10^3+DN23)*10^3+DQ23)*10^3+DT23</f>
        <v>0</v>
      </c>
      <c r="DV23" s="213">
        <f>IF(F23&gt;0,RANK(DU23,$DU$4:$DU$23,0),20)</f>
        <v>20</v>
      </c>
      <c r="DW23" s="212">
        <f>IF(DV23&lt;&gt;20,RANK(DV23,$DV$4:$DV$23,1)+COUNTIF(DV$4:DV23,DV23)-1,20)</f>
        <v>20</v>
      </c>
      <c r="DX23" s="214">
        <f>DI23/$DX$3</f>
        <v>0</v>
      </c>
      <c r="DY23" t="s" s="215">
        <f>IF(COUNTIF(CE23:DB23,"x")&gt;0,"Dis",IF(COUNTIF(DC23,"x")&gt;0,"Abbruch","-"))</f>
        <v>26</v>
      </c>
      <c r="DZ23" s="152"/>
      <c r="EA23" s="111"/>
      <c r="EB23" s="111"/>
    </row>
    <row r="24" ht="16.5" customHeight="1">
      <c r="A24" s="121"/>
      <c r="B24" s="121"/>
      <c r="C24" s="121"/>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216"/>
      <c r="BI24" s="216"/>
      <c r="BJ24" s="217"/>
      <c r="BK24" s="217"/>
      <c r="BL24" s="217"/>
      <c r="BM24" s="217"/>
      <c r="BN24" s="217"/>
      <c r="BO24" s="217"/>
      <c r="BP24" s="217"/>
      <c r="BQ24" s="217"/>
      <c r="BR24" s="217"/>
      <c r="BS24" s="217"/>
      <c r="BT24" s="217"/>
      <c r="BU24" s="217"/>
      <c r="BV24" s="217"/>
      <c r="BW24" s="217"/>
      <c r="BX24" s="217"/>
      <c r="BY24" s="217"/>
      <c r="BZ24" s="217"/>
      <c r="CA24" s="217"/>
      <c r="CB24" s="217"/>
      <c r="CC24" s="217"/>
      <c r="CD24" s="217"/>
      <c r="CE24" s="217"/>
      <c r="CF24" s="217"/>
      <c r="CG24" s="217"/>
      <c r="CH24" s="217"/>
      <c r="CI24" s="217"/>
      <c r="CJ24" s="217"/>
      <c r="CK24" s="217"/>
      <c r="CL24" s="217"/>
      <c r="CM24" s="217"/>
      <c r="CN24" s="217"/>
      <c r="CO24" s="217"/>
      <c r="CP24" s="217"/>
      <c r="CQ24" s="217"/>
      <c r="CR24" s="217"/>
      <c r="CS24" s="217"/>
      <c r="CT24" s="217"/>
      <c r="CU24" s="217"/>
      <c r="CV24" s="217"/>
      <c r="CW24" s="217"/>
      <c r="CX24" s="217"/>
      <c r="CY24" s="217"/>
      <c r="CZ24" s="217"/>
      <c r="DA24" s="217"/>
      <c r="DB24" s="217"/>
      <c r="DC24" s="217"/>
      <c r="DD24" s="217"/>
      <c r="DE24" s="217"/>
      <c r="DF24" s="217"/>
      <c r="DG24" s="217"/>
      <c r="DH24" s="217"/>
      <c r="DI24" s="217"/>
      <c r="DJ24" s="217"/>
      <c r="DK24" s="218"/>
      <c r="DL24" s="218"/>
      <c r="DM24" s="218"/>
      <c r="DN24" s="218"/>
      <c r="DO24" s="218"/>
      <c r="DP24" s="218"/>
      <c r="DQ24" s="218"/>
      <c r="DR24" s="219">
        <f>((DI24*10^3+DK24)*10^3+DN24)*10^3+DQ24</f>
        <v>0</v>
      </c>
      <c r="DS24" s="220"/>
      <c r="DT24" s="218"/>
      <c r="DU24" s="218"/>
      <c r="DV24" s="218"/>
      <c r="DW24" s="218"/>
      <c r="DX24" s="218"/>
      <c r="DY24" s="218"/>
      <c r="DZ24" s="121"/>
      <c r="EA24" s="111"/>
      <c r="EB24" s="111"/>
    </row>
    <row r="25" ht="16" customHeight="1">
      <c r="A25" s="121"/>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221"/>
      <c r="BK25" s="221"/>
      <c r="BL25" s="221"/>
      <c r="BM25" s="221"/>
      <c r="BN25" s="221"/>
      <c r="BO25" s="221"/>
      <c r="BP25" s="221"/>
      <c r="BQ25" s="221"/>
      <c r="BR25" s="221"/>
      <c r="BS25" s="221"/>
      <c r="BT25" s="221"/>
      <c r="BU25" s="221"/>
      <c r="BV25" s="221"/>
      <c r="BW25" s="221"/>
      <c r="BX25" s="221"/>
      <c r="BY25" s="221"/>
      <c r="BZ25" s="221"/>
      <c r="CA25" s="221"/>
      <c r="CB25" s="221"/>
      <c r="CC25" s="221"/>
      <c r="CD25" s="221"/>
      <c r="CE25" s="221"/>
      <c r="CF25" s="221"/>
      <c r="CG25" s="221"/>
      <c r="CH25" s="221"/>
      <c r="CI25" s="221"/>
      <c r="CJ25" s="221"/>
      <c r="CK25" s="221"/>
      <c r="CL25" s="221"/>
      <c r="CM25" s="221"/>
      <c r="CN25" s="221"/>
      <c r="CO25" s="221"/>
      <c r="CP25" s="221"/>
      <c r="CQ25" s="221"/>
      <c r="CR25" s="221"/>
      <c r="CS25" s="221"/>
      <c r="CT25" s="221"/>
      <c r="CU25" s="221"/>
      <c r="CV25" s="221"/>
      <c r="CW25" s="221"/>
      <c r="CX25" s="221"/>
      <c r="CY25" s="221"/>
      <c r="CZ25" s="221"/>
      <c r="DA25" s="221"/>
      <c r="DB25" s="221"/>
      <c r="DC25" s="221"/>
      <c r="DD25" s="221"/>
      <c r="DE25" s="221"/>
      <c r="DF25" s="221"/>
      <c r="DG25" s="221"/>
      <c r="DH25" s="221"/>
      <c r="DI25" s="221"/>
      <c r="DJ25" s="221"/>
      <c r="DK25" s="222"/>
      <c r="DL25" s="222"/>
      <c r="DM25" s="222"/>
      <c r="DN25" s="222"/>
      <c r="DO25" s="222"/>
      <c r="DP25" s="222"/>
      <c r="DQ25" s="121"/>
      <c r="DR25" s="121"/>
      <c r="DS25" s="121"/>
      <c r="DT25" s="121"/>
      <c r="DU25" s="121"/>
      <c r="DV25" s="121"/>
      <c r="DW25" s="121"/>
      <c r="DX25" s="223"/>
      <c r="DY25" s="223"/>
      <c r="DZ25" s="121"/>
      <c r="EA25" s="111"/>
      <c r="EB25" s="111"/>
    </row>
    <row r="26" ht="16.5" customHeight="1">
      <c r="A26" s="121"/>
      <c r="B26" s="121"/>
      <c r="C26" s="121"/>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221"/>
      <c r="BK26" s="221"/>
      <c r="BL26" s="221"/>
      <c r="BM26" s="221"/>
      <c r="BN26" s="221"/>
      <c r="BO26" s="221"/>
      <c r="BP26" s="221"/>
      <c r="BQ26" s="221"/>
      <c r="BR26" s="221"/>
      <c r="BS26" s="221"/>
      <c r="BT26" s="221"/>
      <c r="BU26" s="221"/>
      <c r="BV26" s="221"/>
      <c r="BW26" s="221"/>
      <c r="BX26" s="221"/>
      <c r="BY26" s="221"/>
      <c r="BZ26" s="221"/>
      <c r="CA26" s="221"/>
      <c r="CB26" s="221"/>
      <c r="CC26" s="221"/>
      <c r="CD26" s="221"/>
      <c r="CE26" s="221"/>
      <c r="CF26" s="221"/>
      <c r="CG26" s="221"/>
      <c r="CH26" s="221"/>
      <c r="CI26" s="221"/>
      <c r="CJ26" s="221"/>
      <c r="CK26" s="221"/>
      <c r="CL26" s="221"/>
      <c r="CM26" s="221"/>
      <c r="CN26" s="221"/>
      <c r="CO26" s="221"/>
      <c r="CP26" s="221"/>
      <c r="CQ26" s="221"/>
      <c r="CR26" s="221"/>
      <c r="CS26" s="221"/>
      <c r="CT26" s="221"/>
      <c r="CU26" s="221"/>
      <c r="CV26" s="221"/>
      <c r="CW26" s="221"/>
      <c r="CX26" s="221"/>
      <c r="CY26" s="221"/>
      <c r="CZ26" s="221"/>
      <c r="DA26" s="221"/>
      <c r="DB26" s="221"/>
      <c r="DC26" s="221"/>
      <c r="DD26" s="221"/>
      <c r="DE26" s="221"/>
      <c r="DF26" s="221"/>
      <c r="DG26" s="221"/>
      <c r="DH26" s="221"/>
      <c r="DI26" s="221"/>
      <c r="DJ26" s="221"/>
      <c r="DK26" s="222"/>
      <c r="DL26" s="222"/>
      <c r="DM26" s="222"/>
      <c r="DN26" s="222"/>
      <c r="DO26" s="222"/>
      <c r="DP26" s="222"/>
      <c r="DQ26" s="121"/>
      <c r="DR26" s="121"/>
      <c r="DS26" s="121"/>
      <c r="DT26" s="121"/>
      <c r="DU26" s="121"/>
      <c r="DV26" s="121"/>
      <c r="DW26" s="121"/>
      <c r="DX26" s="121"/>
      <c r="DY26" s="121"/>
      <c r="DZ26" s="121"/>
      <c r="EA26" s="111"/>
      <c r="EB26" s="111"/>
    </row>
    <row r="27" ht="17" customHeight="1">
      <c r="A27" s="121"/>
      <c r="B27" s="121"/>
      <c r="C27" s="112"/>
      <c r="D27" t="s" s="224">
        <f>D2</f>
        <v>211</v>
      </c>
      <c r="E27" s="225"/>
      <c r="F27" s="226"/>
      <c r="G27" s="227"/>
      <c r="H27" t="s" s="228">
        <f>D1</f>
        <v>105</v>
      </c>
      <c r="I27" s="229"/>
      <c r="J27" s="230"/>
      <c r="K27" s="231"/>
      <c r="L27" t="s" s="229">
        <v>106</v>
      </c>
      <c r="M27" s="232"/>
      <c r="N27" s="232"/>
      <c r="O27" s="233"/>
      <c r="P27" t="s" s="229">
        <v>107</v>
      </c>
      <c r="Q27" s="232"/>
      <c r="R27" s="232"/>
      <c r="S27" s="232"/>
      <c r="T27" s="233"/>
      <c r="U27" t="s" s="229">
        <v>108</v>
      </c>
      <c r="V27" s="232"/>
      <c r="W27" s="232"/>
      <c r="X27" s="232"/>
      <c r="Y27" s="232"/>
      <c r="Z27" s="232"/>
      <c r="AA27" s="233"/>
      <c r="AB27" s="234"/>
      <c r="AC27" s="232"/>
      <c r="AD27" s="232"/>
      <c r="AE27" s="128"/>
      <c r="AF27" s="129"/>
      <c r="AG27" s="152"/>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1"/>
      <c r="CF27" s="221"/>
      <c r="CG27" s="221"/>
      <c r="CH27" s="221"/>
      <c r="CI27" s="221"/>
      <c r="CJ27" s="221"/>
      <c r="CK27" s="221"/>
      <c r="CL27" s="221"/>
      <c r="CM27" s="221"/>
      <c r="CN27" s="221"/>
      <c r="CO27" s="221"/>
      <c r="CP27" s="221"/>
      <c r="CQ27" s="221"/>
      <c r="CR27" s="221"/>
      <c r="CS27" s="221"/>
      <c r="CT27" s="221"/>
      <c r="CU27" s="221"/>
      <c r="CV27" s="221"/>
      <c r="CW27" s="221"/>
      <c r="CX27" s="221"/>
      <c r="CY27" s="221"/>
      <c r="CZ27" s="221"/>
      <c r="DA27" s="221"/>
      <c r="DB27" s="221"/>
      <c r="DC27" s="221"/>
      <c r="DD27" s="221"/>
      <c r="DE27" s="221"/>
      <c r="DF27" s="221"/>
      <c r="DG27" s="221"/>
      <c r="DH27" s="221"/>
      <c r="DI27" s="221"/>
      <c r="DJ27" s="221"/>
      <c r="DK27" s="121"/>
      <c r="DL27" s="121"/>
      <c r="DM27" s="121"/>
      <c r="DN27" s="121"/>
      <c r="DO27" s="121"/>
      <c r="DP27" s="121"/>
      <c r="DQ27" s="121"/>
      <c r="DR27" s="121"/>
      <c r="DS27" s="121"/>
      <c r="DT27" s="121"/>
      <c r="DU27" s="121"/>
      <c r="DV27" s="121"/>
      <c r="DW27" s="121"/>
      <c r="DX27" s="121"/>
      <c r="DY27" s="121"/>
      <c r="DZ27" s="121"/>
      <c r="EA27" s="111"/>
      <c r="EB27" s="111"/>
    </row>
    <row r="28" ht="17" customHeight="1">
      <c r="A28" s="121"/>
      <c r="B28" s="121"/>
      <c r="C28" s="112"/>
      <c r="D28" t="s" s="132">
        <v>136</v>
      </c>
      <c r="E28" s="133"/>
      <c r="F28" t="s" s="134">
        <v>9</v>
      </c>
      <c r="G28" t="s" s="134">
        <v>10</v>
      </c>
      <c r="H28" t="s" s="134">
        <v>71</v>
      </c>
      <c r="I28" s="235"/>
      <c r="J28" s="235"/>
      <c r="K28" s="236"/>
      <c r="L28" t="s" s="237">
        <v>109</v>
      </c>
      <c r="M28" t="s" s="238">
        <v>110</v>
      </c>
      <c r="N28" t="s" s="238">
        <v>111</v>
      </c>
      <c r="O28" t="s" s="239">
        <v>112</v>
      </c>
      <c r="P28" t="s" s="237">
        <v>113</v>
      </c>
      <c r="Q28" t="s" s="238">
        <v>114</v>
      </c>
      <c r="R28" t="s" s="238">
        <v>115</v>
      </c>
      <c r="S28" t="s" s="238">
        <v>116</v>
      </c>
      <c r="T28" t="s" s="240">
        <v>149</v>
      </c>
      <c r="U28" t="s" s="237">
        <v>118</v>
      </c>
      <c r="V28" t="s" s="238">
        <v>119</v>
      </c>
      <c r="W28" t="s" s="238">
        <v>120</v>
      </c>
      <c r="X28" t="s" s="238">
        <v>121</v>
      </c>
      <c r="Y28" t="s" s="238">
        <v>150</v>
      </c>
      <c r="Z28" t="s" s="238">
        <v>151</v>
      </c>
      <c r="AA28" t="s" s="239">
        <v>152</v>
      </c>
      <c r="AB28" t="s" s="237">
        <v>153</v>
      </c>
      <c r="AC28" t="s" s="241">
        <v>133</v>
      </c>
      <c r="AD28" t="s" s="241">
        <v>8</v>
      </c>
      <c r="AE28" s="242"/>
      <c r="AF28" s="243"/>
      <c r="AG28" s="152"/>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221"/>
      <c r="BK28" s="221"/>
      <c r="BL28" s="221"/>
      <c r="BM28" s="221"/>
      <c r="BN28" s="221"/>
      <c r="BO28" s="221"/>
      <c r="BP28" s="221"/>
      <c r="BQ28" s="221"/>
      <c r="BR28" s="221"/>
      <c r="BS28" s="221"/>
      <c r="BT28" s="221"/>
      <c r="BU28" s="221"/>
      <c r="BV28" s="221"/>
      <c r="BW28" s="221"/>
      <c r="BX28" s="221"/>
      <c r="BY28" s="221"/>
      <c r="BZ28" s="221"/>
      <c r="CA28" s="221"/>
      <c r="CB28" s="221"/>
      <c r="CC28" s="221"/>
      <c r="CD28" s="221"/>
      <c r="CE28" s="221"/>
      <c r="CF28" s="221"/>
      <c r="CG28" s="221"/>
      <c r="CH28" s="221"/>
      <c r="CI28" s="221"/>
      <c r="CJ28" s="221"/>
      <c r="CK28" s="221"/>
      <c r="CL28" s="221"/>
      <c r="CM28" s="221"/>
      <c r="CN28" s="221"/>
      <c r="CO28" s="221"/>
      <c r="CP28" s="221"/>
      <c r="CQ28" s="221"/>
      <c r="CR28" s="221"/>
      <c r="CS28" s="221"/>
      <c r="CT28" s="221"/>
      <c r="CU28" s="221"/>
      <c r="CV28" s="221"/>
      <c r="CW28" s="221"/>
      <c r="CX28" s="221"/>
      <c r="CY28" s="221"/>
      <c r="CZ28" s="221"/>
      <c r="DA28" s="221"/>
      <c r="DB28" s="221"/>
      <c r="DC28" s="221"/>
      <c r="DD28" s="221"/>
      <c r="DE28" s="221"/>
      <c r="DF28" s="221"/>
      <c r="DG28" s="221"/>
      <c r="DH28" s="221"/>
      <c r="DI28" s="221"/>
      <c r="DJ28" s="221"/>
      <c r="DK28" s="121"/>
      <c r="DL28" s="121"/>
      <c r="DM28" s="121"/>
      <c r="DN28" s="121"/>
      <c r="DO28" s="121"/>
      <c r="DP28" s="121"/>
      <c r="DQ28" s="121"/>
      <c r="DR28" s="121"/>
      <c r="DS28" s="121"/>
      <c r="DT28" s="121"/>
      <c r="DU28" s="121"/>
      <c r="DV28" s="121"/>
      <c r="DW28" s="121"/>
      <c r="DX28" s="121"/>
      <c r="DY28" s="121"/>
      <c r="DZ28" s="121"/>
      <c r="EA28" s="111"/>
      <c r="EB28" s="111"/>
    </row>
    <row r="29" ht="17" customHeight="1">
      <c r="A29" s="121"/>
      <c r="B29" s="121"/>
      <c r="C29" s="244">
        <v>1</v>
      </c>
      <c r="D29" s="260">
        <f>IF(AA29="-",INDEX(DV$1:DV$23,MATCH(C29,$DW$1:$DW$23,0)),AA29)</f>
        <v>1</v>
      </c>
      <c r="E29" s="261"/>
      <c r="F29" t="s" s="183">
        <f>INDEX(F$1:F$23,MATCH(C29,$DW$1:$DW$23,0))</f>
        <v>223</v>
      </c>
      <c r="G29" t="s" s="183">
        <f>INDEX(G$1:G$23,MATCH(C29,$DW$1:$DW$23,0))</f>
        <v>224</v>
      </c>
      <c r="H29" t="s" s="183">
        <f>INDEX(H$1:H$23,MATCH(C29,$DW$1:$DW$23,0))</f>
        <v>225</v>
      </c>
      <c r="I29" s="261"/>
      <c r="J29" s="261"/>
      <c r="K29" s="262"/>
      <c r="L29" s="263">
        <f>INDEX(P$1:P$23,MATCH(C29,$DW$1:$DW$23,0))</f>
        <v>22</v>
      </c>
      <c r="M29" s="264">
        <f>INDEX(U$1:U$23,MATCH(C29,$DW$1:$DW$23,0))</f>
        <v>20.33333333333333</v>
      </c>
      <c r="N29" s="264">
        <f>INDEX(Z$1:Z$23,MATCH(C29,$DW$1:$DW$23,0))</f>
        <v>20</v>
      </c>
      <c r="O29" s="265">
        <f>INDEX(AE$1:AE$23,MATCH(C29,$DW$1:$DW$23,0))</f>
        <v>20.66666666666667</v>
      </c>
      <c r="P29" s="263">
        <f>INDEX(AJ$1:AJ$23,MATCH(C29,$DW$1:$DW$23,0))</f>
        <v>19.33333333333333</v>
      </c>
      <c r="Q29" s="264">
        <f>INDEX(AO$1:AO$23,MATCH(C29,$DW$1:$DW$23,0))</f>
        <v>18.33333333333333</v>
      </c>
      <c r="R29" s="264">
        <f>INDEX(AT$1:AT$23,MATCH(C29,$DW$1:$DW$23,0))</f>
        <v>20.67</v>
      </c>
      <c r="S29" s="265">
        <f>INDEX(AY$1:AY$23,MATCH(C29,$DW$1:$DW$23,0))</f>
        <v>20.33333333333333</v>
      </c>
      <c r="T29" s="266">
        <f>INDEX(AZ$1:AZ$23,MATCH(C29,$DW$1:$DW$23,0))</f>
        <v>161.67</v>
      </c>
      <c r="U29" s="263">
        <f>INDEX(BE$1:BE$23,MATCH(C29,$DW$1:$DW$23,0))</f>
        <v>0.8000000000000002</v>
      </c>
      <c r="V29" s="264">
        <f>INDEX(BJ$1:BJ$23,MATCH(C29,$DW$1:$DW$23,0))</f>
        <v>0</v>
      </c>
      <c r="W29" s="264">
        <f>INDEX(BO$1:BO$23,MATCH(C29,$DW$1:$DW$23,0))</f>
        <v>0</v>
      </c>
      <c r="X29" s="264">
        <f>INDEX(BT$1:BT$23,MATCH(C29,$DW$1:$DW$23,0))</f>
        <v>0</v>
      </c>
      <c r="Y29" s="264">
        <f>INDEX(BY$1:BY$23,MATCH(C29,$DW$1:$DW$23,0))</f>
        <v>0</v>
      </c>
      <c r="Z29" s="265">
        <f>INDEX(CD$1:CD$23,MATCH(C29,$DW$1:$DW$23,0))</f>
        <v>0</v>
      </c>
      <c r="AA29" t="s" s="267">
        <f>INDEX(DY$1:DY$23,MATCH(C29,$DW$1:$DW$23,0))</f>
        <v>157</v>
      </c>
      <c r="AB29" s="263">
        <f>INDEX(DH$1:DH$23,MATCH(C29,$DW$1:$DW$23,0))</f>
        <v>0.8000000000000002</v>
      </c>
      <c r="AC29" s="268">
        <f>INDEX(DI$1:DI$23,MATCH(C29,$DW$1:$DW$23,0))</f>
        <v>160.87</v>
      </c>
      <c r="AD29" s="269">
        <f>INDEX(D$1:D$23,MATCH(C29,$DW$1:$DW$23,0))</f>
        <v>10</v>
      </c>
      <c r="AE29" s="270">
        <f>INDEX(DX$1:DX$23,MATCH(C29,$DW$1:$DW$23,0))</f>
        <v>1</v>
      </c>
      <c r="AF29" t="s" s="257">
        <f>IF(AC29&gt;=150,"Point","-")</f>
        <v>133</v>
      </c>
      <c r="AG29" s="258"/>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221"/>
      <c r="BK29" s="221"/>
      <c r="BL29" s="221"/>
      <c r="BM29" s="221"/>
      <c r="BN29" s="221"/>
      <c r="BO29" s="221"/>
      <c r="BP29" s="221"/>
      <c r="BQ29" s="221"/>
      <c r="BR29" s="221"/>
      <c r="BS29" s="221"/>
      <c r="BT29" s="221"/>
      <c r="BU29" s="221"/>
      <c r="BV29" s="221"/>
      <c r="BW29" s="221"/>
      <c r="BX29" s="221"/>
      <c r="BY29" s="221"/>
      <c r="BZ29" s="221"/>
      <c r="CA29" s="221"/>
      <c r="CB29" s="221"/>
      <c r="CC29" s="221"/>
      <c r="CD29" s="221"/>
      <c r="CE29" s="221"/>
      <c r="CF29" s="221"/>
      <c r="CG29" s="221"/>
      <c r="CH29" s="221"/>
      <c r="CI29" s="221"/>
      <c r="CJ29" s="221"/>
      <c r="CK29" s="221"/>
      <c r="CL29" s="221"/>
      <c r="CM29" s="221"/>
      <c r="CN29" s="221"/>
      <c r="CO29" s="221"/>
      <c r="CP29" s="221"/>
      <c r="CQ29" s="221"/>
      <c r="CR29" s="221"/>
      <c r="CS29" s="221"/>
      <c r="CT29" s="221"/>
      <c r="CU29" s="221"/>
      <c r="CV29" s="221"/>
      <c r="CW29" s="221"/>
      <c r="CX29" s="221"/>
      <c r="CY29" s="221"/>
      <c r="CZ29" s="221"/>
      <c r="DA29" s="221"/>
      <c r="DB29" s="221"/>
      <c r="DC29" s="221"/>
      <c r="DD29" s="221"/>
      <c r="DE29" s="221"/>
      <c r="DF29" s="221"/>
      <c r="DG29" s="221"/>
      <c r="DH29" s="221"/>
      <c r="DI29" s="221"/>
      <c r="DJ29" s="221"/>
      <c r="DK29" s="121"/>
      <c r="DL29" s="121"/>
      <c r="DM29" s="121"/>
      <c r="DN29" s="121"/>
      <c r="DO29" s="121"/>
      <c r="DP29" s="121"/>
      <c r="DQ29" s="121"/>
      <c r="DR29" s="121"/>
      <c r="DS29" s="121"/>
      <c r="DT29" s="121"/>
      <c r="DU29" s="121"/>
      <c r="DV29" s="121"/>
      <c r="DW29" s="121"/>
      <c r="DX29" s="121"/>
      <c r="DY29" s="121"/>
      <c r="DZ29" s="121"/>
      <c r="EA29" s="111"/>
      <c r="EB29" s="111"/>
    </row>
    <row r="30" ht="17" customHeight="1">
      <c r="A30" s="121"/>
      <c r="B30" s="121"/>
      <c r="C30" s="244">
        <v>2</v>
      </c>
      <c r="D30" s="303">
        <f>IF(AA30="-",INDEX(DV$1:DV$23,MATCH(C30,$DW$1:$DW$23,0)),AA30)</f>
        <v>2</v>
      </c>
      <c r="E30" s="182"/>
      <c r="F30" t="s" s="297">
        <f>INDEX(F$1:F$23,MATCH(C30,$DW$1:$DW$23,0))</f>
        <v>212</v>
      </c>
      <c r="G30" t="s" s="297">
        <f>INDEX(G$1:G$23,MATCH(C30,$DW$1:$DW$23,0))</f>
        <v>183</v>
      </c>
      <c r="H30" t="s" s="297">
        <f>INDEX(H$1:H$23,MATCH(C30,$DW$1:$DW$23,0))</f>
        <v>213</v>
      </c>
      <c r="I30" s="182"/>
      <c r="J30" s="182"/>
      <c r="K30" s="308"/>
      <c r="L30" s="178">
        <f>INDEX(P$1:P$23,MATCH(C30,$DW$1:$DW$23,0))</f>
        <v>21</v>
      </c>
      <c r="M30" s="163">
        <f>INDEX(U$1:U$23,MATCH(C30,$DW$1:$DW$23,0))</f>
        <v>17.33333333333333</v>
      </c>
      <c r="N30" s="163">
        <f>INDEX(Z$1:Z$23,MATCH(C30,$DW$1:$DW$23,0))</f>
        <v>18.66666666666667</v>
      </c>
      <c r="O30" s="177">
        <f>INDEX(AE$1:AE$23,MATCH(C30,$DW$1:$DW$23,0))</f>
        <v>16.66666666666667</v>
      </c>
      <c r="P30" s="178">
        <f>INDEX(AJ$1:AJ$23,MATCH(C30,$DW$1:$DW$23,0))</f>
        <v>17.66666666666667</v>
      </c>
      <c r="Q30" s="163">
        <f>INDEX(AO$1:AO$23,MATCH(C30,$DW$1:$DW$23,0))</f>
        <v>19</v>
      </c>
      <c r="R30" s="163">
        <f>INDEX(AT$1:AT$23,MATCH(C30,$DW$1:$DW$23,0))</f>
        <v>18</v>
      </c>
      <c r="S30" s="169">
        <f>INDEX(AY$1:AY$23,MATCH(C30,$DW$1:$DW$23,0))</f>
        <v>18.33333333333333</v>
      </c>
      <c r="T30" s="309">
        <f>INDEX(AZ$1:AZ$23,MATCH(C30,$DW$1:$DW$23,0))</f>
        <v>146.6666666666667</v>
      </c>
      <c r="U30" s="178">
        <f>INDEX(BE$1:BE$23,MATCH(C30,$DW$1:$DW$23,0))</f>
        <v>0</v>
      </c>
      <c r="V30" s="163">
        <f>INDEX(BJ1:BJ41,MATCH(C30,$DW1:$DW41,0))</f>
        <v>0</v>
      </c>
      <c r="W30" s="163">
        <f>INDEX(BO$1:BO$23,MATCH(C30,$DW$1:$DW$23,0))</f>
        <v>0</v>
      </c>
      <c r="X30" s="163">
        <f>INDEX(BT$1:BT$23,MATCH(C30,$DW$1:$DW$23,0))</f>
        <v>0</v>
      </c>
      <c r="Y30" s="163">
        <f>INDEX(BY$1:BY$23,MATCH(C30,$DW$1:$DW$23,0))</f>
        <v>0</v>
      </c>
      <c r="Z30" s="169">
        <f>INDEX(CD$1:CD$23,MATCH(C30,$DW$1:$DW$23,0))</f>
        <v>0</v>
      </c>
      <c r="AA30" t="s" s="310">
        <f>INDEX(DY$1:DY$23,MATCH(C30,$DW$1:$DW$23,0))</f>
        <v>157</v>
      </c>
      <c r="AB30" s="178">
        <f>INDEX(DH$1:DH$23,MATCH(C30,$DW$1:$DW$23,0))</f>
        <v>0</v>
      </c>
      <c r="AC30" s="162">
        <f>INDEX(DI$1:DI$23,MATCH(C30,$DW$1:$DW$23,0))</f>
        <v>146.6666666666667</v>
      </c>
      <c r="AD30" s="179">
        <f>INDEX(D$1:D$23,MATCH(C30,$DW$1:$DW$23,0))</f>
        <v>6</v>
      </c>
      <c r="AE30" s="180">
        <f>INDEX(DX$1:DX$23,MATCH(C30,$DW$1:$DW$23,0))</f>
        <v>0.9117092476326643</v>
      </c>
      <c r="AF30" t="s" s="257">
        <f>IF(AC30&gt;=150,"Point","-")</f>
        <v>26</v>
      </c>
      <c r="AG30" s="31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221"/>
      <c r="BK30" s="221"/>
      <c r="BL30" s="221"/>
      <c r="BM30" s="221"/>
      <c r="BN30" s="221"/>
      <c r="BO30" s="221"/>
      <c r="BP30" s="221"/>
      <c r="BQ30" s="221"/>
      <c r="BR30" s="221"/>
      <c r="BS30" s="221"/>
      <c r="BT30" s="221"/>
      <c r="BU30" s="221"/>
      <c r="BV30" s="221"/>
      <c r="BW30" s="221"/>
      <c r="BX30" s="221"/>
      <c r="BY30" s="221"/>
      <c r="BZ30" s="221"/>
      <c r="CA30" s="221"/>
      <c r="CB30" s="221"/>
      <c r="CC30" s="221"/>
      <c r="CD30" s="221"/>
      <c r="CE30" s="221"/>
      <c r="CF30" s="221"/>
      <c r="CG30" s="221"/>
      <c r="CH30" s="221"/>
      <c r="CI30" s="221"/>
      <c r="CJ30" s="221"/>
      <c r="CK30" s="221"/>
      <c r="CL30" s="221"/>
      <c r="CM30" s="221"/>
      <c r="CN30" s="221"/>
      <c r="CO30" s="221"/>
      <c r="CP30" s="221"/>
      <c r="CQ30" s="221"/>
      <c r="CR30" s="221"/>
      <c r="CS30" s="221"/>
      <c r="CT30" s="221"/>
      <c r="CU30" s="221"/>
      <c r="CV30" s="221"/>
      <c r="CW30" s="221"/>
      <c r="CX30" s="221"/>
      <c r="CY30" s="221"/>
      <c r="CZ30" s="221"/>
      <c r="DA30" s="221"/>
      <c r="DB30" s="221"/>
      <c r="DC30" s="221"/>
      <c r="DD30" s="221"/>
      <c r="DE30" s="221"/>
      <c r="DF30" s="221"/>
      <c r="DG30" s="221"/>
      <c r="DH30" s="221"/>
      <c r="DI30" s="221"/>
      <c r="DJ30" s="221"/>
      <c r="DK30" s="121"/>
      <c r="DL30" s="121"/>
      <c r="DM30" s="121"/>
      <c r="DN30" s="121"/>
      <c r="DO30" s="121"/>
      <c r="DP30" s="121"/>
      <c r="DQ30" s="121"/>
      <c r="DR30" s="121"/>
      <c r="DS30" s="121"/>
      <c r="DT30" s="121"/>
      <c r="DU30" s="121"/>
      <c r="DV30" s="121"/>
      <c r="DW30" s="121"/>
      <c r="DX30" s="121"/>
      <c r="DY30" s="121"/>
      <c r="DZ30" s="121"/>
      <c r="EA30" s="111"/>
      <c r="EB30" s="111"/>
    </row>
    <row r="31" ht="17" customHeight="1">
      <c r="A31" s="121"/>
      <c r="B31" s="121"/>
      <c r="C31" s="244">
        <v>3</v>
      </c>
      <c r="D31" s="303">
        <f>IF(AA31="-",INDEX(DV$1:DV$23,MATCH(C31,$DW$1:$DW$23,0)),AA31)</f>
        <v>3</v>
      </c>
      <c r="E31" s="182"/>
      <c r="F31" t="s" s="297">
        <f>INDEX(F$1:F$23,MATCH(C31,$DW$1:$DW$23,0))</f>
        <v>214</v>
      </c>
      <c r="G31" t="s" s="297">
        <f>INDEX(G$1:G$23,MATCH(C31,$DW$1:$DW$23,0))</f>
        <v>215</v>
      </c>
      <c r="H31" t="s" s="297">
        <v>226</v>
      </c>
      <c r="I31" s="182"/>
      <c r="J31" s="182"/>
      <c r="K31" s="308"/>
      <c r="L31" s="178">
        <f>INDEX(P$1:P$23,MATCH(C31,$DW$1:$DW$23,0))</f>
        <v>15</v>
      </c>
      <c r="M31" s="163">
        <f>INDEX(U$1:U$23,MATCH(C31,$DW$1:$DW$23,0))</f>
        <v>13</v>
      </c>
      <c r="N31" s="163">
        <f>INDEX(Z$1:Z$23,MATCH(C31,$DW$1:$DW$23,0))</f>
        <v>16.66666666666667</v>
      </c>
      <c r="O31" s="177">
        <f>INDEX(AE$1:AE$23,MATCH(C31,$DW$1:$DW$23,0))</f>
        <v>16.66666666666667</v>
      </c>
      <c r="P31" s="178">
        <f>INDEX(AJ$1:AJ$23,MATCH(C31,$DW$1:$DW$23,0))</f>
        <v>19</v>
      </c>
      <c r="Q31" s="163">
        <f>INDEX(AO$1:AO$23,MATCH(C31,$DW$1:$DW$23,0))</f>
        <v>21</v>
      </c>
      <c r="R31" s="163">
        <f>INDEX(AT$1:AT$23,MATCH(C31,$DW$1:$DW$23,0))</f>
        <v>21.66666666666667</v>
      </c>
      <c r="S31" s="169">
        <f>INDEX(AY$1:AY$23,MATCH(C31,$DW$1:$DW$23,0))</f>
        <v>22</v>
      </c>
      <c r="T31" s="309">
        <f>INDEX(AZ$1:AZ$23,MATCH(C31,$DW$1:$DW$23,0))</f>
        <v>145</v>
      </c>
      <c r="U31" s="178">
        <f>INDEX(BE$1:BE$23,MATCH(C31,$DW$1:$DW$23,0))</f>
        <v>0</v>
      </c>
      <c r="V31" s="163">
        <f>INDEX(BJ1:BJ41,MATCH(C31,$DW1:$DW41,0))</f>
        <v>0</v>
      </c>
      <c r="W31" s="163">
        <f>INDEX(BO$1:BO$23,MATCH(C31,$DW$1:$DW$23,0))</f>
        <v>0</v>
      </c>
      <c r="X31" s="163">
        <f>INDEX(BT$1:BT$23,MATCH(C31,$DW$1:$DW$23,0))</f>
        <v>0</v>
      </c>
      <c r="Y31" s="163">
        <f>INDEX(BY$1:BY$23,MATCH(C31,$DW$1:$DW$23,0))</f>
        <v>0</v>
      </c>
      <c r="Z31" s="169">
        <f>INDEX(CD$1:CD$23,MATCH(C31,$DW$1:$DW$23,0))</f>
        <v>0</v>
      </c>
      <c r="AA31" t="s" s="310">
        <f>INDEX(DY$1:DY$23,MATCH(C31,$DW$1:$DW$23,0))</f>
        <v>157</v>
      </c>
      <c r="AB31" s="178">
        <f>INDEX(DH$1:DH$23,MATCH(C31,$DW$1:$DW$23,0))</f>
        <v>0</v>
      </c>
      <c r="AC31" s="162">
        <f>INDEX(DI$1:DI$23,MATCH(C31,$DW$1:$DW$23,0))</f>
        <v>145</v>
      </c>
      <c r="AD31" s="179">
        <f>INDEX(D$1:D$23,MATCH(C31,$DW$1:$DW$23,0))</f>
        <v>7</v>
      </c>
      <c r="AE31" s="180">
        <f>INDEX(DX$1:DX$23,MATCH(C31,$DW$1:$DW$23,0))</f>
        <v>0.901348915273202</v>
      </c>
      <c r="AF31" t="s" s="257">
        <f>IF(AC31&gt;=150,"Point","-")</f>
        <v>26</v>
      </c>
      <c r="AG31" s="31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221"/>
      <c r="BK31" s="221"/>
      <c r="BL31" s="221"/>
      <c r="BM31" s="221"/>
      <c r="BN31" s="221"/>
      <c r="BO31" s="221"/>
      <c r="BP31" s="221"/>
      <c r="BQ31" s="221"/>
      <c r="BR31" s="221"/>
      <c r="BS31" s="221"/>
      <c r="BT31" s="221"/>
      <c r="BU31" s="221"/>
      <c r="BV31" s="221"/>
      <c r="BW31" s="221"/>
      <c r="BX31" s="221"/>
      <c r="BY31" s="221"/>
      <c r="BZ31" s="221"/>
      <c r="CA31" s="221"/>
      <c r="CB31" s="221"/>
      <c r="CC31" s="221"/>
      <c r="CD31" s="221"/>
      <c r="CE31" s="221"/>
      <c r="CF31" s="221"/>
      <c r="CG31" s="221"/>
      <c r="CH31" s="221"/>
      <c r="CI31" s="221"/>
      <c r="CJ31" s="221"/>
      <c r="CK31" s="221"/>
      <c r="CL31" s="221"/>
      <c r="CM31" s="221"/>
      <c r="CN31" s="221"/>
      <c r="CO31" s="221"/>
      <c r="CP31" s="221"/>
      <c r="CQ31" s="221"/>
      <c r="CR31" s="221"/>
      <c r="CS31" s="221"/>
      <c r="CT31" s="221"/>
      <c r="CU31" s="221"/>
      <c r="CV31" s="221"/>
      <c r="CW31" s="221"/>
      <c r="CX31" s="221"/>
      <c r="CY31" s="221"/>
      <c r="CZ31" s="221"/>
      <c r="DA31" s="221"/>
      <c r="DB31" s="221"/>
      <c r="DC31" s="221"/>
      <c r="DD31" s="221"/>
      <c r="DE31" s="221"/>
      <c r="DF31" s="221"/>
      <c r="DG31" s="221"/>
      <c r="DH31" s="221"/>
      <c r="DI31" s="221"/>
      <c r="DJ31" s="221"/>
      <c r="DK31" s="121"/>
      <c r="DL31" s="121"/>
      <c r="DM31" s="121"/>
      <c r="DN31" s="121"/>
      <c r="DO31" s="121"/>
      <c r="DP31" s="121"/>
      <c r="DQ31" s="121"/>
      <c r="DR31" s="121"/>
      <c r="DS31" s="121"/>
      <c r="DT31" s="121"/>
      <c r="DU31" s="121"/>
      <c r="DV31" s="121"/>
      <c r="DW31" s="121"/>
      <c r="DX31" s="121"/>
      <c r="DY31" s="121"/>
      <c r="DZ31" s="121"/>
      <c r="EA31" s="111"/>
      <c r="EB31" s="111"/>
    </row>
    <row r="32" ht="17" customHeight="1">
      <c r="A32" s="121"/>
      <c r="B32" s="121"/>
      <c r="C32" s="244">
        <v>4</v>
      </c>
      <c r="D32" s="303">
        <f>IF(AA32="-",INDEX(DV$1:DV$23,MATCH(C32,$DW$1:$DW$23,0)),AA32)</f>
        <v>4</v>
      </c>
      <c r="E32" s="182"/>
      <c r="F32" t="s" s="297">
        <f>INDEX(F$1:F$23,MATCH(C32,$DW$1:$DW$23,0))</f>
        <v>227</v>
      </c>
      <c r="G32" t="s" s="297">
        <f>INDEX(G$1:G$23,MATCH(C32,$DW$1:$DW$23,0))</f>
        <v>228</v>
      </c>
      <c r="H32" t="s" s="297">
        <f>INDEX(H$1:H$23,MATCH(C32,$DW$1:$DW$23,0))</f>
        <v>229</v>
      </c>
      <c r="I32" s="182"/>
      <c r="J32" s="182"/>
      <c r="K32" s="308"/>
      <c r="L32" s="178">
        <f>INDEX(P$1:P$23,MATCH(C32,$DW$1:$DW$23,0))</f>
        <v>16.33333333333333</v>
      </c>
      <c r="M32" s="163">
        <f>INDEX(U$1:U$23,MATCH(C32,$DW$1:$DW$23,0))</f>
        <v>16.66666666666667</v>
      </c>
      <c r="N32" s="163">
        <f>INDEX(Z$1:Z$23,MATCH(C32,$DW$1:$DW$23,0))</f>
        <v>18.33333333333333</v>
      </c>
      <c r="O32" s="177">
        <f>INDEX(AE$1:AE$23,MATCH(C32,$DW$1:$DW$23,0))</f>
        <v>17.33333333333333</v>
      </c>
      <c r="P32" s="178">
        <f>INDEX(AJ$1:AJ$23,MATCH(C32,$DW$1:$DW$23,0))</f>
        <v>16</v>
      </c>
      <c r="Q32" s="163">
        <f>INDEX(AO$1:AO$23,MATCH(C32,$DW$1:$DW$23,0))</f>
        <v>15.66666666666667</v>
      </c>
      <c r="R32" s="163">
        <f>INDEX(AT$1:AT$23,MATCH(C32,$DW$1:$DW$23,0))</f>
        <v>17.66666666666667</v>
      </c>
      <c r="S32" s="169">
        <f>INDEX(AY$1:AY$23,MATCH(C32,$DW$1:$DW$23,0))</f>
        <v>18</v>
      </c>
      <c r="T32" s="309">
        <f>INDEX(AZ$1:AZ$23,MATCH(C32,$DW$1:$DW$23,0))</f>
        <v>136</v>
      </c>
      <c r="U32" s="178">
        <f>INDEX(BE$1:BE$23,MATCH(C32,$DW$1:$DW$23,0))</f>
        <v>0</v>
      </c>
      <c r="V32" s="163">
        <f>INDEX(BJ1:BJ41,MATCH(C32,$DW1:$DW41,0))</f>
        <v>0</v>
      </c>
      <c r="W32" s="163">
        <f>INDEX(BO$1:BO$23,MATCH(C32,$DW$1:$DW$23,0))</f>
        <v>0</v>
      </c>
      <c r="X32" s="163">
        <f>INDEX(BT$1:BT$23,MATCH(C32,$DW$1:$DW$23,0))</f>
        <v>0</v>
      </c>
      <c r="Y32" s="163">
        <f>INDEX(BY$1:BY$23,MATCH(C32,$DW$1:$DW$23,0))</f>
        <v>0</v>
      </c>
      <c r="Z32" s="169">
        <f>INDEX(CD$1:CD$23,MATCH(C32,$DW$1:$DW$23,0))</f>
        <v>0</v>
      </c>
      <c r="AA32" t="s" s="310">
        <f>INDEX(DY$1:DY$23,MATCH(C32,$DW$1:$DW$23,0))</f>
        <v>157</v>
      </c>
      <c r="AB32" s="178">
        <f>INDEX(DH$1:DH$23,MATCH(C32,$DW$1:$DW$23,0))</f>
        <v>0</v>
      </c>
      <c r="AC32" s="162">
        <f>INDEX(DI$1:DI$23,MATCH(C32,$DW$1:$DW$23,0))</f>
        <v>136</v>
      </c>
      <c r="AD32" s="179">
        <f>INDEX(D$1:D$23,MATCH(C32,$DW$1:$DW$23,0))</f>
        <v>11</v>
      </c>
      <c r="AE32" s="180">
        <f>INDEX(DX$1:DX$23,MATCH(C32,$DW$1:$DW$23,0))</f>
        <v>0.8454031205321068</v>
      </c>
      <c r="AF32" t="s" s="257">
        <f>IF(AC32&gt;=150,"Point","-")</f>
        <v>26</v>
      </c>
      <c r="AG32" s="31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121"/>
      <c r="BY32" s="121"/>
      <c r="BZ32" s="121"/>
      <c r="CA32" s="121"/>
      <c r="CB32" s="121"/>
      <c r="CC32" s="121"/>
      <c r="CD32" s="121"/>
      <c r="CE32" s="121"/>
      <c r="CF32" s="121"/>
      <c r="CG32" s="121"/>
      <c r="CH32" s="121"/>
      <c r="CI32" s="121"/>
      <c r="CJ32" s="121"/>
      <c r="CK32" s="121"/>
      <c r="CL32" s="121"/>
      <c r="CM32" s="121"/>
      <c r="CN32" s="121"/>
      <c r="CO32" s="121"/>
      <c r="CP32" s="121"/>
      <c r="CQ32" s="121"/>
      <c r="CR32" s="121"/>
      <c r="CS32" s="121"/>
      <c r="CT32" s="121"/>
      <c r="CU32" s="121"/>
      <c r="CV32" s="121"/>
      <c r="CW32" s="121"/>
      <c r="CX32" s="121"/>
      <c r="CY32" s="121"/>
      <c r="CZ32" s="121"/>
      <c r="DA32" s="121"/>
      <c r="DB32" s="121"/>
      <c r="DC32" s="121"/>
      <c r="DD32" s="121"/>
      <c r="DE32" s="121"/>
      <c r="DF32" s="121"/>
      <c r="DG32" s="121"/>
      <c r="DH32" s="121"/>
      <c r="DI32" s="121"/>
      <c r="DJ32" s="121"/>
      <c r="DK32" s="121"/>
      <c r="DL32" s="121"/>
      <c r="DM32" s="121"/>
      <c r="DN32" s="121"/>
      <c r="DO32" s="121"/>
      <c r="DP32" s="121"/>
      <c r="DQ32" s="121"/>
      <c r="DR32" s="121"/>
      <c r="DS32" s="121"/>
      <c r="DT32" s="121"/>
      <c r="DU32" s="121"/>
      <c r="DV32" s="121"/>
      <c r="DW32" s="121"/>
      <c r="DX32" s="121"/>
      <c r="DY32" s="121"/>
      <c r="DZ32" s="121"/>
      <c r="EA32" s="111"/>
      <c r="EB32" s="111"/>
    </row>
    <row r="33" ht="17" customHeight="1">
      <c r="A33" s="121"/>
      <c r="B33" s="121"/>
      <c r="C33" s="244">
        <v>5</v>
      </c>
      <c r="D33" s="303">
        <f>IF(AA33="-",INDEX(DV$1:DV$23,MATCH(C33,$DW$1:$DW$23,0)),AA33)</f>
        <v>5</v>
      </c>
      <c r="E33" s="182"/>
      <c r="F33" t="s" s="297">
        <f>INDEX(F$1:F$23,MATCH(C34,$DW$1:$DW$23,0))</f>
        <v>230</v>
      </c>
      <c r="G33" t="s" s="297">
        <f>INDEX(G$1:G$23,MATCH(C34,$DW$1:$DW$23,0))</f>
        <v>231</v>
      </c>
      <c r="H33" t="s" s="297">
        <f>INDEX(H$1:H$23,MATCH(C34,$DW$1:$DW$23,0))</f>
        <v>232</v>
      </c>
      <c r="I33" s="182"/>
      <c r="J33" s="182"/>
      <c r="K33" s="308"/>
      <c r="L33" s="178">
        <f>INDEX(P$1:P$23,MATCH(C33,$DW$1:$DW$23,0))</f>
        <v>0</v>
      </c>
      <c r="M33" s="163">
        <f>INDEX(U$1:U$23,MATCH(C33,$DW$1:$DW$23,0))</f>
        <v>0</v>
      </c>
      <c r="N33" s="163">
        <f>INDEX(Z$1:Z$23,MATCH(C33,$DW$1:$DW$23,0))</f>
        <v>0</v>
      </c>
      <c r="O33" s="177">
        <f>INDEX(AE$1:AE$23,MATCH(C33,$DW$1:$DW$23,0))</f>
        <v>0</v>
      </c>
      <c r="P33" s="178">
        <f>INDEX(AJ$1:AJ$23,MATCH(C33,$DW$1:$DW$23,0))</f>
        <v>0</v>
      </c>
      <c r="Q33" s="163">
        <f>INDEX(AO$1:AO$23,MATCH(C33,$DW$1:$DW$23,0))</f>
        <v>0</v>
      </c>
      <c r="R33" s="163">
        <f>INDEX(AT$1:AT$23,MATCH(C33,$DW$1:$DW$23,0))</f>
        <v>0</v>
      </c>
      <c r="S33" s="169">
        <f>INDEX(AY$1:AY$23,MATCH(C33,$DW$1:$DW$23,0))</f>
        <v>0</v>
      </c>
      <c r="T33" s="309">
        <f>INDEX(AZ$1:AZ$23,MATCH(C33,$DW$1:$DW$23,0))</f>
        <v>0</v>
      </c>
      <c r="U33" s="178">
        <f>INDEX(BE$1:BE$23,MATCH(C33,$DW$1:$DW$23,0))</f>
        <v>0</v>
      </c>
      <c r="V33" s="163">
        <f>INDEX(BJ1:BJ41,MATCH(C33,$DW1:$DW41,0))</f>
        <v>0</v>
      </c>
      <c r="W33" s="163">
        <f>INDEX(BO$1:BO$23,MATCH(C33,$DW$1:$DW$23,0))</f>
        <v>0</v>
      </c>
      <c r="X33" s="163">
        <f>INDEX(BT$1:BT$23,MATCH(C33,$DW$1:$DW$23,0))</f>
        <v>0</v>
      </c>
      <c r="Y33" s="163">
        <f>INDEX(BY$1:BY$23,MATCH(C33,$DW$1:$DW$23,0))</f>
        <v>0</v>
      </c>
      <c r="Z33" s="169">
        <f>INDEX(CD$1:CD$23,MATCH(C33,$DW$1:$DW$23,0))</f>
        <v>0</v>
      </c>
      <c r="AA33" t="s" s="310">
        <f>INDEX(DY$1:DY$23,MATCH(C33,$DW$1:$DW$23,0))</f>
        <v>157</v>
      </c>
      <c r="AB33" s="178">
        <f>INDEX(DH$1:DH$23,MATCH(C33,$DW$1:$DW$23,0))</f>
        <v>0</v>
      </c>
      <c r="AC33" s="162">
        <f>INDEX(DI$1:DI$23,MATCH(C33,$DW$1:$DW$23,0))</f>
        <v>0</v>
      </c>
      <c r="AD33" s="179">
        <f>INDEX(D$1:D$23,MATCH(C33,$DW$1:$DW$23,0))</f>
        <v>8</v>
      </c>
      <c r="AE33" s="180">
        <f>INDEX(DX$1:DX$23,MATCH(C33,$DW$1:$DW$23,0))</f>
        <v>0</v>
      </c>
      <c r="AF33" t="s" s="257">
        <f>IF(AC33&gt;=150,"Point","-")</f>
        <v>26</v>
      </c>
      <c r="AG33" s="31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S33" s="121"/>
      <c r="BT33" s="121"/>
      <c r="BU33" s="121"/>
      <c r="BV33" s="121"/>
      <c r="BW33" s="121"/>
      <c r="BX33" s="121"/>
      <c r="BY33" s="121"/>
      <c r="BZ33" s="121"/>
      <c r="CA33" s="121"/>
      <c r="CB33" s="121"/>
      <c r="CC33" s="121"/>
      <c r="CD33" s="121"/>
      <c r="CE33" s="121"/>
      <c r="CF33" s="121"/>
      <c r="CG33" s="121"/>
      <c r="CH33" s="121"/>
      <c r="CI33" s="121"/>
      <c r="CJ33" s="121"/>
      <c r="CK33" s="121"/>
      <c r="CL33" s="121"/>
      <c r="CM33" s="121"/>
      <c r="CN33" s="121"/>
      <c r="CO33" s="121"/>
      <c r="CP33" s="121"/>
      <c r="CQ33" s="121"/>
      <c r="CR33" s="121"/>
      <c r="CS33" s="121"/>
      <c r="CT33" s="121"/>
      <c r="CU33" s="121"/>
      <c r="CV33" s="121"/>
      <c r="CW33" s="121"/>
      <c r="CX33" s="121"/>
      <c r="CY33" s="121"/>
      <c r="CZ33" s="121"/>
      <c r="DA33" s="121"/>
      <c r="DB33" s="121"/>
      <c r="DC33" s="121"/>
      <c r="DD33" s="121"/>
      <c r="DE33" s="121"/>
      <c r="DF33" s="121"/>
      <c r="DG33" s="121"/>
      <c r="DH33" s="121"/>
      <c r="DI33" s="121"/>
      <c r="DJ33" s="121"/>
      <c r="DK33" s="121"/>
      <c r="DL33" s="121"/>
      <c r="DM33" s="121"/>
      <c r="DN33" s="121"/>
      <c r="DO33" s="121"/>
      <c r="DP33" s="121"/>
      <c r="DQ33" s="121"/>
      <c r="DR33" s="121"/>
      <c r="DS33" s="121"/>
      <c r="DT33" s="121"/>
      <c r="DU33" s="121"/>
      <c r="DV33" s="121"/>
      <c r="DW33" s="121"/>
      <c r="DX33" s="121"/>
      <c r="DY33" s="121"/>
      <c r="DZ33" s="121"/>
      <c r="EA33" s="111"/>
      <c r="EB33" s="111"/>
    </row>
    <row r="34" ht="17" customHeight="1">
      <c r="A34" s="121"/>
      <c r="B34" s="121"/>
      <c r="C34" s="244">
        <v>6</v>
      </c>
      <c r="D34" s="303">
        <f>IF(AA34="-",INDEX(DV$1:DV$23,MATCH(C34,$DW$1:$DW$23,0)),AA34)</f>
        <v>5</v>
      </c>
      <c r="E34" s="182"/>
      <c r="F34" s="85"/>
      <c r="G34" s="321"/>
      <c r="H34" s="86"/>
      <c r="I34" s="182"/>
      <c r="J34" s="182"/>
      <c r="K34" s="308"/>
      <c r="L34" s="178">
        <f>INDEX(P$1:P$23,MATCH(C34,$DW$1:$DW$23,0))</f>
        <v>0</v>
      </c>
      <c r="M34" s="163">
        <f>INDEX(U$1:U$23,MATCH(C34,$DW$1:$DW$23,0))</f>
        <v>0</v>
      </c>
      <c r="N34" s="163">
        <f>INDEX(Z$1:Z$23,MATCH(C34,$DW$1:$DW$23,0))</f>
        <v>0</v>
      </c>
      <c r="O34" s="177">
        <f>INDEX(AE$1:AE$23,MATCH(C34,$DW$1:$DW$23,0))</f>
        <v>0</v>
      </c>
      <c r="P34" s="178">
        <f>INDEX(AJ$1:AJ$23,MATCH(C34,$DW$1:$DW$23,0))</f>
        <v>0</v>
      </c>
      <c r="Q34" s="163">
        <f>INDEX(AO$1:AO$23,MATCH(C34,$DW$1:$DW$23,0))</f>
        <v>0</v>
      </c>
      <c r="R34" s="163">
        <f>INDEX(AT$1:AT$23,MATCH(C34,$DW$1:$DW$23,0))</f>
        <v>0</v>
      </c>
      <c r="S34" s="169">
        <f>INDEX(AY$1:AY$23,MATCH(C34,$DW$1:$DW$23,0))</f>
        <v>0</v>
      </c>
      <c r="T34" s="309">
        <f>INDEX(AZ$1:AZ$23,MATCH(C34,$DW$1:$DW$23,0))</f>
        <v>0</v>
      </c>
      <c r="U34" s="178">
        <f>INDEX(BE$1:BE$23,MATCH(C34,$DW$1:$DW$23,0))</f>
        <v>0</v>
      </c>
      <c r="V34" s="163">
        <f>INDEX(BJ1:BJ41,MATCH(C34,$DW1:$DW41,0))</f>
        <v>0</v>
      </c>
      <c r="W34" s="163">
        <f>INDEX(BO$1:BO$23,MATCH(C34,$DW$1:$DW$23,0))</f>
        <v>0</v>
      </c>
      <c r="X34" s="163">
        <f>INDEX(BT$1:BT$23,MATCH(C34,$DW$1:$DW$23,0))</f>
        <v>0</v>
      </c>
      <c r="Y34" s="163">
        <f>INDEX(BY$1:BY$23,MATCH(C34,$DW$1:$DW$23,0))</f>
        <v>0</v>
      </c>
      <c r="Z34" s="169">
        <f>INDEX(CD$1:CD$23,MATCH(C34,$DW$1:$DW$23,0))</f>
        <v>0</v>
      </c>
      <c r="AA34" t="s" s="310">
        <f>INDEX(DY$1:DY$23,MATCH(C34,$DW$1:$DW$23,0))</f>
        <v>157</v>
      </c>
      <c r="AB34" s="178">
        <f>INDEX(DH$1:DH$23,MATCH(C34,$DW$1:$DW$23,0))</f>
        <v>0</v>
      </c>
      <c r="AC34" s="162">
        <f>INDEX(DI$1:DI$23,MATCH(C34,$DW$1:$DW$23,0))</f>
        <v>0</v>
      </c>
      <c r="AD34" s="179">
        <f>INDEX(D$1:D$23,MATCH(C34,$DW$1:$DW$23,0))</f>
        <v>9</v>
      </c>
      <c r="AE34" s="180">
        <f>INDEX(DX$1:DX$23,MATCH(C34,$DW$1:$DW$23,0))</f>
        <v>0</v>
      </c>
      <c r="AF34" t="s" s="257">
        <f>IF(AC34&gt;=150,"Point","-")</f>
        <v>26</v>
      </c>
      <c r="AG34" s="31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121"/>
      <c r="DQ34" s="121"/>
      <c r="DR34" s="121"/>
      <c r="DS34" s="121"/>
      <c r="DT34" s="121"/>
      <c r="DU34" s="121"/>
      <c r="DV34" s="121"/>
      <c r="DW34" s="121"/>
      <c r="DX34" s="121"/>
      <c r="DY34" s="121"/>
      <c r="DZ34" s="121"/>
      <c r="EA34" s="111"/>
      <c r="EB34" s="111"/>
    </row>
    <row r="35" ht="17" customHeight="1">
      <c r="A35" s="121"/>
      <c r="B35" s="121"/>
      <c r="C35" s="244">
        <v>7</v>
      </c>
      <c r="D35" s="303">
        <f>IF(AA35="-",INDEX(DV$1:DV$23,MATCH(C35,$DW$1:$DW$23,0)),AA35)</f>
      </c>
      <c r="E35" s="182"/>
      <c r="F35" s="160">
        <f>INDEX(F$1:F$23,MATCH(C35,$DW$1:$DW$23,0))</f>
      </c>
      <c r="G35" s="160">
        <f>INDEX(G$1:G$23,MATCH(C35,$DW$1:$DW$23,0))</f>
      </c>
      <c r="H35" s="160">
        <f>INDEX(H$1:H$23,MATCH(C35,$DW$1:$DW$23,0))</f>
      </c>
      <c r="I35" s="182"/>
      <c r="J35" s="182"/>
      <c r="K35" s="308"/>
      <c r="L35" s="178">
        <f>INDEX(P$1:P$23,MATCH(C35,$DW$1:$DW$23,0))</f>
      </c>
      <c r="M35" s="163">
        <f>INDEX(U$1:U$23,MATCH(C35,$DW$1:$DW$23,0))</f>
      </c>
      <c r="N35" s="163">
        <f>INDEX(Z$1:Z$23,MATCH(C35,$DW$1:$DW$23,0))</f>
      </c>
      <c r="O35" s="177">
        <f>INDEX(AE$1:AE$23,MATCH(C35,$DW$1:$DW$23,0))</f>
      </c>
      <c r="P35" s="178">
        <f>INDEX(AJ$1:AJ$23,MATCH(C35,$DW$1:$DW$23,0))</f>
      </c>
      <c r="Q35" s="163">
        <f>INDEX(AO$1:AO$23,MATCH(C35,$DW$1:$DW$23,0))</f>
      </c>
      <c r="R35" s="163">
        <f>INDEX(AT$1:AT$23,MATCH(C35,$DW$1:$DW$23,0))</f>
      </c>
      <c r="S35" s="169">
        <f>INDEX(AY$1:AY$23,MATCH(C35,$DW$1:$DW$23,0))</f>
      </c>
      <c r="T35" s="309">
        <f>INDEX(AZ$1:AZ$23,MATCH(C35,$DW$1:$DW$23,0))</f>
      </c>
      <c r="U35" s="178">
        <f>INDEX(BE$1:BE$23,MATCH(C35,$DW$1:$DW$23,0))</f>
      </c>
      <c r="V35" s="163">
        <f>INDEX(BJ1:BJ41,MATCH(C35,$DW1:$DW41,0))</f>
      </c>
      <c r="W35" s="163">
        <f>INDEX(BO$1:BO$23,MATCH(C35,$DW$1:$DW$23,0))</f>
      </c>
      <c r="X35" s="163">
        <f>INDEX(BT$1:BT$23,MATCH(C35,$DW$1:$DW$23,0))</f>
      </c>
      <c r="Y35" s="163">
        <f>INDEX(BY$1:BY$23,MATCH(C35,$DW$1:$DW$23,0))</f>
      </c>
      <c r="Z35" s="169">
        <f>INDEX(CD$1:CD$23,MATCH(C35,$DW$1:$DW$23,0))</f>
      </c>
      <c r="AA35" s="324">
        <f>INDEX(DY$1:DY$23,MATCH(C35,$DW$1:$DW$23,0))</f>
      </c>
      <c r="AB35" s="178">
        <f>INDEX(DH$1:DH$23,MATCH(C35,$DW$1:$DW$23,0))</f>
      </c>
      <c r="AC35" s="162">
        <f>INDEX(DI$1:DI$23,MATCH(C35,$DW$1:$DW$23,0))</f>
      </c>
      <c r="AD35" s="179">
        <f>INDEX(D$1:D$23,MATCH(C35,$DW$1:$DW$23,0))</f>
      </c>
      <c r="AE35" s="180">
        <f>INDEX(DX$1:DX$23,MATCH(C35,$DW$1:$DW$23,0))</f>
      </c>
      <c r="AF35" s="330">
        <f>IF(AC35&gt;=150,"Point","-")</f>
      </c>
      <c r="AG35" s="31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121"/>
      <c r="DQ35" s="121"/>
      <c r="DR35" s="121"/>
      <c r="DS35" s="121"/>
      <c r="DT35" s="121"/>
      <c r="DU35" s="121"/>
      <c r="DV35" s="121"/>
      <c r="DW35" s="121"/>
      <c r="DX35" s="121"/>
      <c r="DY35" s="121"/>
      <c r="DZ35" s="121"/>
      <c r="EA35" s="111"/>
      <c r="EB35" s="111"/>
    </row>
    <row r="36" ht="17" customHeight="1">
      <c r="A36" s="121"/>
      <c r="B36" s="121"/>
      <c r="C36" s="244">
        <v>8</v>
      </c>
      <c r="D36" s="303">
        <f>IF(AA36="-",INDEX(DV$1:DV$23,MATCH(C36,$DW$1:$DW$23,0)),AA36)</f>
      </c>
      <c r="E36" s="182"/>
      <c r="F36" s="160">
        <f>INDEX(F$1:F$23,MATCH(C36,$DW$1:$DW$23,0))</f>
      </c>
      <c r="G36" s="160">
        <f>INDEX(G$1:G$23,MATCH(C36,$DW$1:$DW$23,0))</f>
      </c>
      <c r="H36" s="160">
        <f>INDEX(H$1:H$23,MATCH(C36,$DW$1:$DW$23,0))</f>
      </c>
      <c r="I36" s="182"/>
      <c r="J36" s="182"/>
      <c r="K36" s="308"/>
      <c r="L36" s="178">
        <f>INDEX(P$1:P$23,MATCH(C36,$DW$1:$DW$23,0))</f>
      </c>
      <c r="M36" s="163">
        <f>INDEX(U$1:U$23,MATCH(C36,$DW$1:$DW$23,0))</f>
      </c>
      <c r="N36" s="163">
        <f>INDEX(Z$1:Z$23,MATCH(C36,$DW$1:$DW$23,0))</f>
      </c>
      <c r="O36" s="177">
        <f>INDEX(AE$1:AE$23,MATCH(C36,$DW$1:$DW$23,0))</f>
      </c>
      <c r="P36" s="178">
        <f>INDEX(AJ$1:AJ$23,MATCH(C36,$DW$1:$DW$23,0))</f>
      </c>
      <c r="Q36" s="163">
        <f>INDEX(AO$1:AO$23,MATCH(C36,$DW$1:$DW$23,0))</f>
      </c>
      <c r="R36" s="163">
        <f>INDEX(AT$1:AT$23,MATCH(C36,$DW$1:$DW$23,0))</f>
      </c>
      <c r="S36" s="169">
        <f>INDEX(AY$1:AY$23,MATCH(C36,$DW$1:$DW$23,0))</f>
      </c>
      <c r="T36" s="309">
        <f>INDEX(AZ$1:AZ$23,MATCH(C36,$DW$1:$DW$23,0))</f>
      </c>
      <c r="U36" s="178">
        <f>INDEX(BE$1:BE$23,MATCH(C36,$DW$1:$DW$23,0))</f>
      </c>
      <c r="V36" s="163">
        <f>INDEX(BJ1:BJ41,MATCH(C36,$DW1:$DW41,0))</f>
      </c>
      <c r="W36" s="163">
        <f>INDEX(BO$1:BO$23,MATCH(C36,$DW$1:$DW$23,0))</f>
      </c>
      <c r="X36" s="163">
        <f>INDEX(BT$1:BT$23,MATCH(C36,$DW$1:$DW$23,0))</f>
      </c>
      <c r="Y36" s="163">
        <f>INDEX(BY$1:BY$23,MATCH(C36,$DW$1:$DW$23,0))</f>
      </c>
      <c r="Z36" s="169">
        <f>INDEX(CD$1:CD$23,MATCH(C36,$DW$1:$DW$23,0))</f>
      </c>
      <c r="AA36" s="324">
        <f>INDEX(DY$1:DY$23,MATCH(C36,$DW$1:$DW$23,0))</f>
      </c>
      <c r="AB36" s="178">
        <f>INDEX(DH$1:DH$23,MATCH(C36,$DW$1:$DW$23,0))</f>
      </c>
      <c r="AC36" s="162">
        <f>INDEX(DI$1:DI$23,MATCH(C36,$DW$1:$DW$23,0))</f>
      </c>
      <c r="AD36" s="179">
        <f>INDEX(D$1:D$23,MATCH(C36,$DW$1:$DW$23,0))</f>
      </c>
      <c r="AE36" s="180">
        <f>INDEX(DX$1:DX$23,MATCH(C36,$DW$1:$DW$23,0))</f>
      </c>
      <c r="AF36" s="330">
        <f>IF(AC36&gt;=150,"Point","-")</f>
      </c>
      <c r="AG36" s="31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21"/>
      <c r="BS36" s="121"/>
      <c r="BT36" s="121"/>
      <c r="BU36" s="121"/>
      <c r="BV36" s="121"/>
      <c r="BW36" s="121"/>
      <c r="BX36" s="121"/>
      <c r="BY36" s="121"/>
      <c r="BZ36" s="121"/>
      <c r="CA36" s="121"/>
      <c r="CB36" s="121"/>
      <c r="CC36" s="121"/>
      <c r="CD36" s="121"/>
      <c r="CE36" s="121"/>
      <c r="CF36" s="121"/>
      <c r="CG36" s="121"/>
      <c r="CH36" s="121"/>
      <c r="CI36" s="121"/>
      <c r="CJ36" s="121"/>
      <c r="CK36" s="121"/>
      <c r="CL36" s="121"/>
      <c r="CM36" s="121"/>
      <c r="CN36" s="121"/>
      <c r="CO36" s="121"/>
      <c r="CP36" s="121"/>
      <c r="CQ36" s="121"/>
      <c r="CR36" s="121"/>
      <c r="CS36" s="121"/>
      <c r="CT36" s="121"/>
      <c r="CU36" s="121"/>
      <c r="CV36" s="121"/>
      <c r="CW36" s="121"/>
      <c r="CX36" s="121"/>
      <c r="CY36" s="121"/>
      <c r="CZ36" s="121"/>
      <c r="DA36" s="121"/>
      <c r="DB36" s="121"/>
      <c r="DC36" s="121"/>
      <c r="DD36" s="121"/>
      <c r="DE36" s="121"/>
      <c r="DF36" s="121"/>
      <c r="DG36" s="121"/>
      <c r="DH36" s="121"/>
      <c r="DI36" s="121"/>
      <c r="DJ36" s="121"/>
      <c r="DK36" s="121"/>
      <c r="DL36" s="121"/>
      <c r="DM36" s="121"/>
      <c r="DN36" s="121"/>
      <c r="DO36" s="121"/>
      <c r="DP36" s="121"/>
      <c r="DQ36" s="121"/>
      <c r="DR36" s="121"/>
      <c r="DS36" s="121"/>
      <c r="DT36" s="121"/>
      <c r="DU36" s="121"/>
      <c r="DV36" s="121"/>
      <c r="DW36" s="121"/>
      <c r="DX36" s="121"/>
      <c r="DY36" s="121"/>
      <c r="DZ36" s="121"/>
      <c r="EA36" s="111"/>
      <c r="EB36" s="111"/>
    </row>
    <row r="37" ht="17" customHeight="1">
      <c r="A37" s="121"/>
      <c r="B37" s="121"/>
      <c r="C37" s="244">
        <v>9</v>
      </c>
      <c r="D37" s="303">
        <f>IF(AA37="-",INDEX(DV$1:DV$23,MATCH(C37,$DW$1:$DW$23,0)),AA37)</f>
      </c>
      <c r="E37" s="182"/>
      <c r="F37" s="160">
        <f>INDEX(F$1:F$23,MATCH(C37,$DW$1:$DW$23,0))</f>
      </c>
      <c r="G37" s="160">
        <f>INDEX(G$1:G$23,MATCH(C37,$DW$1:$DW$23,0))</f>
      </c>
      <c r="H37" s="160">
        <f>INDEX(H$1:H$23,MATCH(C37,$DW$1:$DW$23,0))</f>
      </c>
      <c r="I37" s="182"/>
      <c r="J37" s="182"/>
      <c r="K37" s="308"/>
      <c r="L37" s="178">
        <f>INDEX(P$1:P$23,MATCH(C37,$DW$1:$DW$23,0))</f>
      </c>
      <c r="M37" s="163">
        <f>INDEX(U$1:U$23,MATCH(C37,$DW$1:$DW$23,0))</f>
      </c>
      <c r="N37" s="163">
        <f>INDEX(Z$1:Z$23,MATCH(C37,$DW$1:$DW$23,0))</f>
      </c>
      <c r="O37" s="177">
        <f>INDEX(AE$1:AE$23,MATCH(C37,$DW$1:$DW$23,0))</f>
      </c>
      <c r="P37" s="178">
        <f>INDEX(AJ$1:AJ$23,MATCH(C37,$DW$1:$DW$23,0))</f>
      </c>
      <c r="Q37" s="163">
        <f>INDEX(AO$1:AO$23,MATCH(C37,$DW$1:$DW$23,0))</f>
      </c>
      <c r="R37" s="163">
        <f>INDEX(AT$1:AT$23,MATCH(C37,$DW$1:$DW$23,0))</f>
      </c>
      <c r="S37" s="169">
        <f>INDEX(AY$1:AY$23,MATCH(C37,$DW$1:$DW$23,0))</f>
      </c>
      <c r="T37" s="309">
        <f>INDEX(AZ$1:AZ$23,MATCH(C37,$DW$1:$DW$23,0))</f>
      </c>
      <c r="U37" s="178">
        <f>INDEX(BE$1:BE$23,MATCH(C37,$DW$1:$DW$23,0))</f>
      </c>
      <c r="V37" s="163">
        <f>INDEX(BJ1:BJ41,MATCH(C37,$DW1:$DW41,0))</f>
      </c>
      <c r="W37" s="163">
        <f>INDEX(BO$1:BO$23,MATCH(C37,$DW$1:$DW$23,0))</f>
      </c>
      <c r="X37" s="163">
        <f>INDEX(BT$1:BT$23,MATCH(C37,$DW$1:$DW$23,0))</f>
      </c>
      <c r="Y37" s="163">
        <f>INDEX(BY$1:BY$23,MATCH(C37,$DW$1:$DW$23,0))</f>
      </c>
      <c r="Z37" s="169">
        <f>INDEX(CD$1:CD$23,MATCH(C37,$DW$1:$DW$23,0))</f>
      </c>
      <c r="AA37" s="324">
        <f>INDEX(DY$1:DY$23,MATCH(C37,$DW$1:$DW$23,0))</f>
      </c>
      <c r="AB37" s="178">
        <f>INDEX(DH$1:DH$23,MATCH(C37,$DW$1:$DW$23,0))</f>
      </c>
      <c r="AC37" s="162">
        <f>INDEX(DI$1:DI$23,MATCH(C37,$DW$1:$DW$23,0))</f>
      </c>
      <c r="AD37" s="179">
        <f>INDEX(D$1:D$23,MATCH(C37,$DW$1:$DW$23,0))</f>
      </c>
      <c r="AE37" s="180">
        <f>INDEX(DX$1:DX$23,MATCH(C37,$DW$1:$DW$23,0))</f>
      </c>
      <c r="AF37" s="330">
        <f>IF(AC37&gt;=150,"Point","-")</f>
      </c>
      <c r="AG37" s="152"/>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c r="BR37" s="121"/>
      <c r="BS37" s="121"/>
      <c r="BT37" s="121"/>
      <c r="BU37" s="121"/>
      <c r="BV37" s="121"/>
      <c r="BW37" s="121"/>
      <c r="BX37" s="121"/>
      <c r="BY37" s="121"/>
      <c r="BZ37" s="121"/>
      <c r="CA37" s="121"/>
      <c r="CB37" s="121"/>
      <c r="CC37" s="121"/>
      <c r="CD37" s="121"/>
      <c r="CE37" s="121"/>
      <c r="CF37" s="121"/>
      <c r="CG37" s="121"/>
      <c r="CH37" s="121"/>
      <c r="CI37" s="121"/>
      <c r="CJ37" s="121"/>
      <c r="CK37" s="121"/>
      <c r="CL37" s="121"/>
      <c r="CM37" s="121"/>
      <c r="CN37" s="121"/>
      <c r="CO37" s="121"/>
      <c r="CP37" s="121"/>
      <c r="CQ37" s="121"/>
      <c r="CR37" s="121"/>
      <c r="CS37" s="121"/>
      <c r="CT37" s="121"/>
      <c r="CU37" s="121"/>
      <c r="CV37" s="121"/>
      <c r="CW37" s="121"/>
      <c r="CX37" s="121"/>
      <c r="CY37" s="121"/>
      <c r="CZ37" s="121"/>
      <c r="DA37" s="121"/>
      <c r="DB37" s="121"/>
      <c r="DC37" s="121"/>
      <c r="DD37" s="121"/>
      <c r="DE37" s="121"/>
      <c r="DF37" s="121"/>
      <c r="DG37" s="121"/>
      <c r="DH37" s="121"/>
      <c r="DI37" s="121"/>
      <c r="DJ37" s="121"/>
      <c r="DK37" s="121"/>
      <c r="DL37" s="121"/>
      <c r="DM37" s="121"/>
      <c r="DN37" s="121"/>
      <c r="DO37" s="121"/>
      <c r="DP37" s="121"/>
      <c r="DQ37" s="121"/>
      <c r="DR37" s="121"/>
      <c r="DS37" s="121"/>
      <c r="DT37" s="121"/>
      <c r="DU37" s="121"/>
      <c r="DV37" s="121"/>
      <c r="DW37" s="121"/>
      <c r="DX37" s="121"/>
      <c r="DY37" s="121"/>
      <c r="DZ37" s="121"/>
      <c r="EA37" s="111"/>
      <c r="EB37" s="111"/>
    </row>
    <row r="38" ht="17" customHeight="1">
      <c r="A38" s="121"/>
      <c r="B38" s="121"/>
      <c r="C38" s="244">
        <v>10</v>
      </c>
      <c r="D38" t="s" s="331">
        <f>IF(AA38="-",INDEX(DV$1:DV$23,MATCH(C38,$DW$1:$DW$23,0)),AA38)</f>
        <v>233</v>
      </c>
      <c r="E38" s="182"/>
      <c r="F38" s="160">
        <f>INDEX(F$1:F$23,MATCH(C38,$DW$1:$DW$23,0))</f>
      </c>
      <c r="G38" s="160">
        <f>INDEX(G$1:G$23,MATCH(C38,$DW$1:$DW$23,0))</f>
      </c>
      <c r="H38" s="160">
        <f>INDEX(H$1:H$23,MATCH(C38,$DW$1:$DW$23,0))</f>
      </c>
      <c r="I38" s="182"/>
      <c r="J38" s="182"/>
      <c r="K38" s="308"/>
      <c r="L38" s="178">
        <f>INDEX(P$1:P$23,MATCH(C38,$DW$1:$DW$23,0))</f>
      </c>
      <c r="M38" s="163">
        <f>INDEX(U$1:U$23,MATCH(C38,$DW$1:$DW$23,0))</f>
      </c>
      <c r="N38" s="163">
        <f>INDEX(Z$1:Z$23,MATCH(C38,$DW$1:$DW$23,0))</f>
      </c>
      <c r="O38" s="177">
        <f>INDEX(AE$1:AE$23,MATCH(C38,$DW$1:$DW$23,0))</f>
      </c>
      <c r="P38" s="178">
        <f>INDEX(AJ$1:AJ$23,MATCH(C38,$DW$1:$DW$23,0))</f>
      </c>
      <c r="Q38" s="163">
        <f>INDEX(AO$1:AO$23,MATCH(C38,$DW$1:$DW$23,0))</f>
      </c>
      <c r="R38" s="163">
        <f>INDEX(AT$1:AT$23,MATCH(C38,$DW$1:$DW$23,0))</f>
      </c>
      <c r="S38" s="169">
        <f>INDEX(AY$1:AY$23,MATCH(C38,$DW$1:$DW$23,0))</f>
      </c>
      <c r="T38" s="309">
        <f>INDEX(AZ$1:AZ$23,MATCH(C38,$DW$1:$DW$23,0))</f>
      </c>
      <c r="U38" s="178">
        <f>INDEX(BE$1:BE$23,MATCH(C38,$DW$1:$DW$23,0))</f>
      </c>
      <c r="V38" s="163">
        <f>INDEX(BJ1:BJ41,MATCH(C38,$DW1:$DW41,0))</f>
      </c>
      <c r="W38" s="163">
        <f>INDEX(BO$1:BO$23,MATCH(C38,$DW$1:$DW$23,0))</f>
      </c>
      <c r="X38" s="163">
        <f>INDEX(BT$1:BT$23,MATCH(C38,$DW$1:$DW$23,0))</f>
      </c>
      <c r="Y38" s="163">
        <f>INDEX(BY$1:BY$23,MATCH(C38,$DW$1:$DW$23,0))</f>
      </c>
      <c r="Z38" s="169">
        <f>INDEX(CD$1:CD$23,MATCH(C38,$DW$1:$DW$23,0))</f>
      </c>
      <c r="AA38" t="s" s="310">
        <v>234</v>
      </c>
      <c r="AB38" s="178">
        <f>INDEX(DH$1:DH$23,MATCH(C38,$DW$1:$DW$23,0))</f>
      </c>
      <c r="AC38" s="162">
        <f>INDEX(DI$1:DI$23,MATCH(C38,$DW$1:$DW$23,0))</f>
      </c>
      <c r="AD38" s="179">
        <f>INDEX(D$1:D$23,MATCH(C38,$DW$1:$DW$23,0))</f>
      </c>
      <c r="AE38" s="180">
        <f>INDEX(DX$1:DX$23,MATCH(C38,$DW$1:$DW$23,0))</f>
      </c>
      <c r="AF38" s="330">
        <f>IF(AC38&gt;=150,"Point","-")</f>
      </c>
      <c r="AG38" s="152"/>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121"/>
      <c r="BR38" s="121"/>
      <c r="BS38" s="121"/>
      <c r="BT38" s="121"/>
      <c r="BU38" s="121"/>
      <c r="BV38" s="121"/>
      <c r="BW38" s="121"/>
      <c r="BX38" s="121"/>
      <c r="BY38" s="121"/>
      <c r="BZ38" s="121"/>
      <c r="CA38" s="121"/>
      <c r="CB38" s="121"/>
      <c r="CC38" s="121"/>
      <c r="CD38" s="121"/>
      <c r="CE38" s="121"/>
      <c r="CF38" s="121"/>
      <c r="CG38" s="121"/>
      <c r="CH38" s="121"/>
      <c r="CI38" s="121"/>
      <c r="CJ38" s="121"/>
      <c r="CK38" s="121"/>
      <c r="CL38" s="121"/>
      <c r="CM38" s="121"/>
      <c r="CN38" s="121"/>
      <c r="CO38" s="121"/>
      <c r="CP38" s="121"/>
      <c r="CQ38" s="121"/>
      <c r="CR38" s="121"/>
      <c r="CS38" s="121"/>
      <c r="CT38" s="121"/>
      <c r="CU38" s="121"/>
      <c r="CV38" s="121"/>
      <c r="CW38" s="121"/>
      <c r="CX38" s="121"/>
      <c r="CY38" s="121"/>
      <c r="CZ38" s="121"/>
      <c r="DA38" s="121"/>
      <c r="DB38" s="121"/>
      <c r="DC38" s="121"/>
      <c r="DD38" s="121"/>
      <c r="DE38" s="121"/>
      <c r="DF38" s="121"/>
      <c r="DG38" s="121"/>
      <c r="DH38" s="121"/>
      <c r="DI38" s="121"/>
      <c r="DJ38" s="121"/>
      <c r="DK38" s="121"/>
      <c r="DL38" s="121"/>
      <c r="DM38" s="121"/>
      <c r="DN38" s="121"/>
      <c r="DO38" s="121"/>
      <c r="DP38" s="121"/>
      <c r="DQ38" s="121"/>
      <c r="DR38" s="121"/>
      <c r="DS38" s="121"/>
      <c r="DT38" s="121"/>
      <c r="DU38" s="121"/>
      <c r="DV38" s="121"/>
      <c r="DW38" s="121"/>
      <c r="DX38" s="121"/>
      <c r="DY38" s="121"/>
      <c r="DZ38" s="121"/>
      <c r="EA38" s="111"/>
      <c r="EB38" s="111"/>
    </row>
    <row r="39" ht="17" customHeight="1">
      <c r="A39" s="121"/>
      <c r="B39" s="121"/>
      <c r="C39" s="244">
        <v>11</v>
      </c>
      <c r="D39" t="s" s="331">
        <f>IF(AA39="-",INDEX(DV$1:DV$23,MATCH(C39,$DW$1:$DW$23,0)),AA39)</f>
        <v>233</v>
      </c>
      <c r="E39" s="182"/>
      <c r="F39" s="160">
        <f>INDEX(F$1:F$23,MATCH(C39,$DW$1:$DW$23,0))</f>
      </c>
      <c r="G39" s="160">
        <f>INDEX(G$1:G$23,MATCH(C39,$DW$1:$DW$23,0))</f>
      </c>
      <c r="H39" s="160">
        <f>INDEX(H$1:H$23,MATCH(C39,$DW$1:$DW$23,0))</f>
      </c>
      <c r="I39" s="182"/>
      <c r="J39" s="182"/>
      <c r="K39" s="308"/>
      <c r="L39" s="178">
        <f>INDEX(P$1:P$23,MATCH(C39,$DW$1:$DW$23,0))</f>
      </c>
      <c r="M39" s="163">
        <f>INDEX(U$1:U$23,MATCH(C39,$DW$1:$DW$23,0))</f>
      </c>
      <c r="N39" s="163">
        <f>INDEX(Z$1:Z$23,MATCH(C39,$DW$1:$DW$23,0))</f>
      </c>
      <c r="O39" s="177">
        <f>INDEX(AE$1:AE$23,MATCH(C39,$DW$1:$DW$23,0))</f>
      </c>
      <c r="P39" s="178">
        <f>INDEX(AJ$1:AJ$23,MATCH(C39,$DW$1:$DW$23,0))</f>
      </c>
      <c r="Q39" s="163">
        <f>INDEX(AO$1:AO$23,MATCH(C39,$DW$1:$DW$23,0))</f>
      </c>
      <c r="R39" s="163">
        <f>INDEX(AT$1:AT$23,MATCH(C39,$DW$1:$DW$23,0))</f>
      </c>
      <c r="S39" s="169">
        <f>INDEX(AY$1:AY$23,MATCH(C39,$DW$1:$DW$23,0))</f>
      </c>
      <c r="T39" s="309">
        <f>INDEX(AZ$1:AZ$23,MATCH(C39,$DW$1:$DW$23,0))</f>
      </c>
      <c r="U39" s="178">
        <f>INDEX(BE$1:BE$23,MATCH(C39,$DW$1:$DW$23,0))</f>
      </c>
      <c r="V39" s="163">
        <f>INDEX(BJ1:BJ41,MATCH(C39,$DW1:$DW41,0))</f>
      </c>
      <c r="W39" s="163">
        <f>INDEX(BO$1:BO$23,MATCH(C39,$DW$1:$DW$23,0))</f>
      </c>
      <c r="X39" s="163">
        <f>INDEX(BT$1:BT$23,MATCH(C39,$DW$1:$DW$23,0))</f>
      </c>
      <c r="Y39" s="163">
        <f>INDEX(BY$1:BY$23,MATCH(C39,$DW$1:$DW$23,0))</f>
      </c>
      <c r="Z39" s="169">
        <f>INDEX(CD$1:CD$23,MATCH(C39,$DW$1:$DW$23,0))</f>
      </c>
      <c r="AA39" t="s" s="310">
        <v>234</v>
      </c>
      <c r="AB39" s="178">
        <f>INDEX(DH$1:DH$23,MATCH(C39,$DW$1:$DW$23,0))</f>
      </c>
      <c r="AC39" s="162">
        <f>INDEX(DI$1:DI$23,MATCH(C39,$DW$1:$DW$23,0))</f>
      </c>
      <c r="AD39" s="179">
        <f>INDEX(D$1:D$23,MATCH(C39,$DW$1:$DW$23,0))</f>
      </c>
      <c r="AE39" s="180">
        <f>INDEX(DX$1:DX$23,MATCH(C39,$DW$1:$DW$23,0))</f>
      </c>
      <c r="AF39" s="330">
        <f>IF(AC39&gt;=150,"Point","-")</f>
      </c>
      <c r="AG39" s="152"/>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121"/>
      <c r="BR39" s="121"/>
      <c r="BS39" s="121"/>
      <c r="BT39" s="121"/>
      <c r="BU39" s="121"/>
      <c r="BV39" s="121"/>
      <c r="BW39" s="121"/>
      <c r="BX39" s="121"/>
      <c r="BY39" s="121"/>
      <c r="BZ39" s="121"/>
      <c r="CA39" s="121"/>
      <c r="CB39" s="121"/>
      <c r="CC39" s="121"/>
      <c r="CD39" s="121"/>
      <c r="CE39" s="121"/>
      <c r="CF39" s="121"/>
      <c r="CG39" s="121"/>
      <c r="CH39" s="121"/>
      <c r="CI39" s="121"/>
      <c r="CJ39" s="121"/>
      <c r="CK39" s="121"/>
      <c r="CL39" s="121"/>
      <c r="CM39" s="121"/>
      <c r="CN39" s="121"/>
      <c r="CO39" s="121"/>
      <c r="CP39" s="121"/>
      <c r="CQ39" s="121"/>
      <c r="CR39" s="121"/>
      <c r="CS39" s="121"/>
      <c r="CT39" s="121"/>
      <c r="CU39" s="121"/>
      <c r="CV39" s="121"/>
      <c r="CW39" s="121"/>
      <c r="CX39" s="121"/>
      <c r="CY39" s="121"/>
      <c r="CZ39" s="121"/>
      <c r="DA39" s="121"/>
      <c r="DB39" s="121"/>
      <c r="DC39" s="121"/>
      <c r="DD39" s="121"/>
      <c r="DE39" s="121"/>
      <c r="DF39" s="121"/>
      <c r="DG39" s="121"/>
      <c r="DH39" s="121"/>
      <c r="DI39" s="121"/>
      <c r="DJ39" s="121"/>
      <c r="DK39" s="121"/>
      <c r="DL39" s="121"/>
      <c r="DM39" s="121"/>
      <c r="DN39" s="121"/>
      <c r="DO39" s="121"/>
      <c r="DP39" s="121"/>
      <c r="DQ39" s="121"/>
      <c r="DR39" s="121"/>
      <c r="DS39" s="121"/>
      <c r="DT39" s="121"/>
      <c r="DU39" s="121"/>
      <c r="DV39" s="121"/>
      <c r="DW39" s="121"/>
      <c r="DX39" s="121"/>
      <c r="DY39" s="121"/>
      <c r="DZ39" s="121"/>
      <c r="EA39" s="111"/>
      <c r="EB39" s="111"/>
    </row>
    <row r="40" ht="16.5" customHeight="1">
      <c r="A40" s="121"/>
      <c r="B40" s="121"/>
      <c r="C40" s="244">
        <v>12</v>
      </c>
      <c r="D40" s="303">
        <f>IF(AA40="-",INDEX(DV$1:DV$23,MATCH(C40,$DW$1:$DW$23,0)),AA40)</f>
      </c>
      <c r="E40" s="182"/>
      <c r="F40" s="160">
        <f>INDEX(F$1:F$23,MATCH(C40,$DW$1:$DW$23,0))</f>
      </c>
      <c r="G40" s="160">
        <f>INDEX(G$1:G$23,MATCH(C40,$DW$1:$DW$23,0))</f>
      </c>
      <c r="H40" s="160">
        <f>INDEX(H$1:H$23,MATCH(C40,$DW$1:$DW$23,0))</f>
      </c>
      <c r="I40" s="182"/>
      <c r="J40" s="182"/>
      <c r="K40" s="308"/>
      <c r="L40" s="178">
        <f>INDEX(P$1:P$23,MATCH(C40,$DW$1:$DW$23,0))</f>
      </c>
      <c r="M40" s="163">
        <f>INDEX(U$1:U$23,MATCH(C40,$DW$1:$DW$23,0))</f>
      </c>
      <c r="N40" s="163">
        <f>INDEX(Z$1:Z$23,MATCH(C40,$DW$1:$DW$23,0))</f>
      </c>
      <c r="O40" s="169">
        <f>INDEX(AE$1:AE$23,MATCH(C40,$DW$1:$DW$23,0))</f>
      </c>
      <c r="P40" s="178">
        <f>INDEX(AJ$1:AJ$23,MATCH(C40,$DW$1:$DW$23,0))</f>
      </c>
      <c r="Q40" s="163">
        <f>INDEX(AO$1:AO$23,MATCH(C40,$DW$1:$DW$23,0))</f>
      </c>
      <c r="R40" s="163">
        <f>INDEX(AT$1:AT$23,MATCH(C40,$DW$1:$DW$23,0))</f>
      </c>
      <c r="S40" s="169">
        <f>INDEX(AY$1:AY$23,MATCH(C40,$DW$1:$DW$23,0))</f>
      </c>
      <c r="T40" s="309">
        <f>INDEX(AZ$1:AZ$23,MATCH(C40,$DW$1:$DW$23,0))</f>
      </c>
      <c r="U40" s="178">
        <f>INDEX(BE$1:BE$23,MATCH(C40,$DW$1:$DW$23,0))</f>
      </c>
      <c r="V40" s="163">
        <f>INDEX(BJ1:BJ41,MATCH(C40,$DW1:$DW41,0))</f>
      </c>
      <c r="W40" s="163">
        <f>INDEX(BO$1:BO$23,MATCH(C40,$DW$1:$DW$23,0))</f>
      </c>
      <c r="X40" s="163">
        <f>INDEX(BT$1:BT$23,MATCH(C40,$DW$1:$DW$23,0))</f>
      </c>
      <c r="Y40" s="163">
        <f>INDEX(BY$1:BY$23,MATCH(C40,$DW$1:$DW$23,0))</f>
      </c>
      <c r="Z40" s="169">
        <f>INDEX(CD$1:CD$23,MATCH(C40,$DW$1:$DW$23,0))</f>
      </c>
      <c r="AA40" s="324">
        <f>INDEX(DY$1:DY$23,MATCH(C40,$DW$1:$DW$23,0))</f>
      </c>
      <c r="AB40" s="178">
        <f>INDEX(DH$1:DH$23,MATCH(C40,$DW$1:$DW$23,0))</f>
      </c>
      <c r="AC40" s="162">
        <f>INDEX(DI$1:DI$23,MATCH(C40,$DW$1:$DW$23,0))</f>
      </c>
      <c r="AD40" s="179">
        <f>INDEX(D$1:D$23,MATCH(C40,$DW$1:$DW$23,0))</f>
      </c>
      <c r="AE40" s="180">
        <f>INDEX(DX$1:DX$23,MATCH(C40,$DW$1:$DW$23,0))</f>
      </c>
      <c r="AF40" s="325">
        <f>IF(AC40&gt;=150,"Point","-")</f>
      </c>
      <c r="AG40" s="152"/>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c r="CL40" s="121"/>
      <c r="CM40" s="121"/>
      <c r="CN40" s="121"/>
      <c r="CO40" s="121"/>
      <c r="CP40" s="121"/>
      <c r="CQ40" s="121"/>
      <c r="CR40" s="121"/>
      <c r="CS40" s="121"/>
      <c r="CT40" s="121"/>
      <c r="CU40" s="121"/>
      <c r="CV40" s="121"/>
      <c r="CW40" s="121"/>
      <c r="CX40" s="121"/>
      <c r="CY40" s="121"/>
      <c r="CZ40" s="121"/>
      <c r="DA40" s="121"/>
      <c r="DB40" s="121"/>
      <c r="DC40" s="121"/>
      <c r="DD40" s="121"/>
      <c r="DE40" s="121"/>
      <c r="DF40" s="121"/>
      <c r="DG40" s="121"/>
      <c r="DH40" s="121"/>
      <c r="DI40" s="121"/>
      <c r="DJ40" s="121"/>
      <c r="DK40" s="121"/>
      <c r="DL40" s="121"/>
      <c r="DM40" s="121"/>
      <c r="DN40" s="121"/>
      <c r="DO40" s="121"/>
      <c r="DP40" s="121"/>
      <c r="DQ40" s="121"/>
      <c r="DR40" s="121"/>
      <c r="DS40" s="121"/>
      <c r="DT40" s="121"/>
      <c r="DU40" s="121"/>
      <c r="DV40" s="121"/>
      <c r="DW40" s="121"/>
      <c r="DX40" s="121"/>
      <c r="DY40" s="121"/>
      <c r="DZ40" s="121"/>
      <c r="EA40" s="111"/>
      <c r="EB40" s="111"/>
    </row>
    <row r="41" ht="16" customHeight="1">
      <c r="A41" s="121"/>
      <c r="B41" s="121"/>
      <c r="C41" s="121"/>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1"/>
      <c r="DV41" s="121"/>
      <c r="DW41" s="121"/>
      <c r="DX41" s="121"/>
      <c r="DY41" s="121"/>
      <c r="DZ41" s="121"/>
      <c r="EA41" s="111"/>
      <c r="EB41" s="111"/>
    </row>
  </sheetData>
  <mergeCells count="29">
    <mergeCell ref="BA2:DG2"/>
    <mergeCell ref="L27:O27"/>
    <mergeCell ref="P27:T27"/>
    <mergeCell ref="U27:AA27"/>
    <mergeCell ref="AP3:AT3"/>
    <mergeCell ref="AK3:AO3"/>
    <mergeCell ref="AF3:AJ3"/>
    <mergeCell ref="AA3:AE3"/>
    <mergeCell ref="V3:Z3"/>
    <mergeCell ref="L3:P3"/>
    <mergeCell ref="D1:H1"/>
    <mergeCell ref="D2:H2"/>
    <mergeCell ref="L2:AE2"/>
    <mergeCell ref="AF2:AZ2"/>
    <mergeCell ref="BU3:BY3"/>
    <mergeCell ref="BP3:BT3"/>
    <mergeCell ref="BK3:BO3"/>
    <mergeCell ref="BF3:BJ3"/>
    <mergeCell ref="BA3:BE3"/>
    <mergeCell ref="AU3:AY3"/>
    <mergeCell ref="Q3:U3"/>
    <mergeCell ref="DD3:DG3"/>
    <mergeCell ref="CY3:DB3"/>
    <mergeCell ref="CU3:CX3"/>
    <mergeCell ref="CQ3:CT3"/>
    <mergeCell ref="CM3:CP3"/>
    <mergeCell ref="CI3:CL3"/>
    <mergeCell ref="CE3:CH3"/>
    <mergeCell ref="BZ3:CD3"/>
  </mergeCells>
  <pageMargins left="0.75" right="0.75" top="1" bottom="1" header="0.5" footer="0.5"/>
  <pageSetup firstPageNumber="1" fitToHeight="1" fitToWidth="1" scale="100" useFirstPageNumber="0" orientation="portrait" pageOrder="downThenOver"/>
  <headerFooter>
    <oddHeader>&amp;C&amp;"Arial,Regular"&amp;10&amp;K000000FS 1 SABATO</oddHeader>
    <oddFooter>&amp;C&amp;"Arial,Regular"&amp;10&amp;K000000Pagina &amp;P</oddFooter>
  </headerFooter>
</worksheet>
</file>

<file path=xl/worksheets/sheet12.xml><?xml version="1.0" encoding="utf-8"?>
<worksheet xmlns:r="http://schemas.openxmlformats.org/officeDocument/2006/relationships" xmlns="http://schemas.openxmlformats.org/spreadsheetml/2006/main">
  <dimension ref="A1:DT40"/>
  <sheetViews>
    <sheetView workbookViewId="0" showGridLines="0" defaultGridColor="1"/>
  </sheetViews>
  <sheetFormatPr defaultColWidth="8.625" defaultRowHeight="12.75" customHeight="1" outlineLevelRow="0" outlineLevelCol="0"/>
  <cols>
    <col min="1" max="1" hidden="1" width="8.625" style="332" customWidth="1"/>
    <col min="2" max="2" hidden="1" width="8.625" style="332" customWidth="1"/>
    <col min="3" max="3" width="3.875" style="332" customWidth="1"/>
    <col min="4" max="4" width="7.75" style="332" customWidth="1"/>
    <col min="5" max="5" width="2.75" style="332" customWidth="1"/>
    <col min="6" max="6" width="10.25" style="332" customWidth="1"/>
    <col min="7" max="7" width="10.25" style="332" customWidth="1"/>
    <col min="8" max="8" width="19.125" style="332" customWidth="1"/>
    <col min="9" max="9" hidden="1" width="8.625" style="332" customWidth="1"/>
    <col min="10" max="10" hidden="1" width="8.625" style="332" customWidth="1"/>
    <col min="11" max="11" hidden="1" width="8.625" style="332" customWidth="1"/>
    <col min="12" max="12" width="4.5" style="332" customWidth="1"/>
    <col min="13" max="13" width="4.5" style="332" customWidth="1"/>
    <col min="14" max="14" width="4.5" style="332" customWidth="1"/>
    <col min="15" max="15" width="4.25" style="332" customWidth="1"/>
    <col min="16" max="16" width="4.5" style="332" customWidth="1"/>
    <col min="17" max="17" width="4.5" style="332" customWidth="1"/>
    <col min="18" max="18" width="4.5" style="332" customWidth="1"/>
    <col min="19" max="19" width="4.25" style="332" customWidth="1"/>
    <col min="20" max="20" width="4.5" style="332" customWidth="1"/>
    <col min="21" max="21" width="4.5" style="332" customWidth="1"/>
    <col min="22" max="22" width="4.5" style="332" customWidth="1"/>
    <col min="23" max="23" width="4.25" style="332" customWidth="1"/>
    <col min="24" max="24" width="4.625" style="332" customWidth="1"/>
    <col min="25" max="25" width="4.5" style="332" customWidth="1"/>
    <col min="26" max="26" width="5.625" style="332" customWidth="1"/>
    <col min="27" max="27" width="6" style="332" customWidth="1"/>
    <col min="28" max="28" width="6" style="332" customWidth="1"/>
    <col min="29" max="29" width="4.5" style="332" customWidth="1"/>
    <col min="30" max="30" width="4.5" style="332" customWidth="1"/>
    <col min="31" max="31" width="3.625" style="332" customWidth="1"/>
    <col min="32" max="32" width="5.5" style="332" customWidth="1"/>
    <col min="33" max="33" width="5.5" style="332" customWidth="1"/>
    <col min="34" max="34" width="5.5" style="332" customWidth="1"/>
    <col min="35" max="35" width="5.5" style="332" customWidth="1"/>
    <col min="36" max="36" width="5.5" style="332" customWidth="1"/>
    <col min="37" max="37" width="5.5" style="332" customWidth="1"/>
    <col min="38" max="38" width="5.5" style="332" customWidth="1"/>
    <col min="39" max="39" width="5.5" style="332" customWidth="1"/>
    <col min="40" max="40" width="5.5" style="332" customWidth="1"/>
    <col min="41" max="41" width="5.5" style="332" customWidth="1"/>
    <col min="42" max="42" width="5.5" style="332" customWidth="1"/>
    <col min="43" max="43" width="5.5" style="332" customWidth="1"/>
    <col min="44" max="44" width="6.25" style="332" customWidth="1"/>
    <col min="45" max="45" width="5.5" style="332" customWidth="1"/>
    <col min="46" max="46" width="5.5" style="332" customWidth="1"/>
    <col min="47" max="47" width="5.5" style="332" customWidth="1"/>
    <col min="48" max="48" width="5.5" style="332" customWidth="1"/>
    <col min="49" max="49" width="5.5" style="332" customWidth="1"/>
    <col min="50" max="50" width="5.5" style="332" customWidth="1"/>
    <col min="51" max="51" width="5.5" style="332" customWidth="1"/>
    <col min="52" max="52" width="5.5" style="332" customWidth="1"/>
    <col min="53" max="53" width="5.5" style="332" customWidth="1"/>
    <col min="54" max="54" width="5.5" style="332" customWidth="1"/>
    <col min="55" max="55" width="5.5" style="332" customWidth="1"/>
    <col min="56" max="56" width="5.5" style="332" customWidth="1"/>
    <col min="57" max="57" width="5.5" style="332" customWidth="1"/>
    <col min="58" max="58" width="5.5" style="332" customWidth="1"/>
    <col min="59" max="59" width="5.5" style="332" customWidth="1"/>
    <col min="60" max="60" width="5.5" style="332" customWidth="1"/>
    <col min="61" max="61" width="5.5" style="332" customWidth="1"/>
    <col min="62" max="62" width="5.5" style="332" customWidth="1"/>
    <col min="63" max="63" width="5.5" style="332" customWidth="1"/>
    <col min="64" max="64" width="5.5" style="332" customWidth="1"/>
    <col min="65" max="65" width="5.5" style="332" customWidth="1"/>
    <col min="66" max="66" width="5.5" style="332" customWidth="1"/>
    <col min="67" max="67" width="5.5" style="332" customWidth="1"/>
    <col min="68" max="68" width="5.5" style="332" customWidth="1"/>
    <col min="69" max="69" width="5.5" style="332" customWidth="1"/>
    <col min="70" max="70" width="5.5" style="332" customWidth="1"/>
    <col min="71" max="71" width="5.5" style="332" customWidth="1"/>
    <col min="72" max="72" width="5.5" style="332" customWidth="1"/>
    <col min="73" max="73" width="5.5" style="332" customWidth="1"/>
    <col min="74" max="74" width="5.5" style="332" customWidth="1"/>
    <col min="75" max="75" width="6.125" style="332" customWidth="1"/>
    <col min="76" max="76" width="6.125" style="332" customWidth="1"/>
    <col min="77" max="77" width="6.125" style="332" customWidth="1"/>
    <col min="78" max="78" width="6.125" style="332" customWidth="1"/>
    <col min="79" max="79" width="6.125" style="332" customWidth="1"/>
    <col min="80" max="80" width="6.125" style="332" customWidth="1"/>
    <col min="81" max="81" width="6.125" style="332" customWidth="1"/>
    <col min="82" max="82" width="6.125" style="332" customWidth="1"/>
    <col min="83" max="83" width="6.125" style="332" customWidth="1"/>
    <col min="84" max="84" width="6.125" style="332" customWidth="1"/>
    <col min="85" max="85" width="6.125" style="332" customWidth="1"/>
    <col min="86" max="86" width="6.125" style="332" customWidth="1"/>
    <col min="87" max="87" width="6.125" style="332" customWidth="1"/>
    <col min="88" max="88" width="6.125" style="332" customWidth="1"/>
    <col min="89" max="89" width="6.125" style="332" customWidth="1"/>
    <col min="90" max="90" width="6.125" style="332" customWidth="1"/>
    <col min="91" max="91" width="6.125" style="332" customWidth="1"/>
    <col min="92" max="92" width="6.125" style="332" customWidth="1"/>
    <col min="93" max="93" width="6.125" style="332" customWidth="1"/>
    <col min="94" max="94" width="6.125" style="332" customWidth="1"/>
    <col min="95" max="95" width="6.125" style="332" customWidth="1"/>
    <col min="96" max="96" width="6.125" style="332" customWidth="1"/>
    <col min="97" max="97" width="6.125" style="332" customWidth="1"/>
    <col min="98" max="98" width="6.125" style="332" customWidth="1"/>
    <col min="99" max="99" width="6.625" style="332" customWidth="1"/>
    <col min="100" max="100" width="3.625" style="332" customWidth="1"/>
    <col min="101" max="101" width="3.625" style="332" customWidth="1"/>
    <col min="102" max="102" width="3.625" style="332" customWidth="1"/>
    <col min="103" max="103" width="3.625" style="332" customWidth="1"/>
    <col min="104" max="104" width="3.625" style="332" customWidth="1"/>
    <col min="105" max="105" width="4.125" style="332" customWidth="1"/>
    <col min="106" max="106" width="2.5" style="332" customWidth="1"/>
    <col min="107" max="107" hidden="1" width="8.625" style="332" customWidth="1"/>
    <col min="108" max="108" hidden="1" width="8.625" style="332" customWidth="1"/>
    <col min="109" max="109" hidden="1" width="8.625" style="332" customWidth="1"/>
    <col min="110" max="110" hidden="1" width="8.625" style="332" customWidth="1"/>
    <col min="111" max="111" hidden="1" width="8.625" style="332" customWidth="1"/>
    <col min="112" max="112" hidden="1" width="8.625" style="332" customWidth="1"/>
    <col min="113" max="113" hidden="1" width="8.625" style="332" customWidth="1"/>
    <col min="114" max="114" hidden="1" width="8.625" style="332" customWidth="1"/>
    <col min="115" max="115" hidden="1" width="8.625" style="332" customWidth="1"/>
    <col min="116" max="116" hidden="1" width="8.625" style="332" customWidth="1"/>
    <col min="117" max="117" hidden="1" width="8.625" style="332" customWidth="1"/>
    <col min="118" max="118" hidden="1" width="8.625" style="332" customWidth="1"/>
    <col min="119" max="119" hidden="1" width="8.625" style="332" customWidth="1"/>
    <col min="120" max="120" hidden="1" width="8.625" style="332" customWidth="1"/>
    <col min="121" max="121" hidden="1" width="8.625" style="332" customWidth="1"/>
    <col min="122" max="122" hidden="1" width="8.625" style="332" customWidth="1"/>
    <col min="123" max="123" width="8.625" style="332" customWidth="1"/>
    <col min="124" max="124" width="8.625" style="332" customWidth="1"/>
    <col min="125" max="256" width="8.625" style="332" customWidth="1"/>
  </cols>
  <sheetData>
    <row r="1" ht="17" customHeight="1">
      <c r="A1" s="111"/>
      <c r="B1" s="111"/>
      <c r="C1" s="112"/>
      <c r="D1" t="s" s="113">
        <f>'classi'!B2</f>
        <v>105</v>
      </c>
      <c r="E1" s="114"/>
      <c r="F1" s="114"/>
      <c r="G1" s="114"/>
      <c r="H1" s="115"/>
      <c r="I1" s="116"/>
      <c r="J1" s="117"/>
      <c r="K1" s="117"/>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9"/>
      <c r="DA1" s="120"/>
      <c r="DB1" s="120"/>
      <c r="DC1" s="121"/>
      <c r="DD1" s="121"/>
      <c r="DE1" s="121"/>
      <c r="DF1" s="121"/>
      <c r="DG1" s="121"/>
      <c r="DH1" s="121"/>
      <c r="DI1" s="121"/>
      <c r="DJ1" s="121"/>
      <c r="DK1" s="121"/>
      <c r="DL1" s="121"/>
      <c r="DM1" s="121"/>
      <c r="DN1" s="121"/>
      <c r="DO1" s="121"/>
      <c r="DP1" s="121"/>
      <c r="DQ1" s="121"/>
      <c r="DR1" s="121"/>
      <c r="DS1" s="111"/>
      <c r="DT1" s="111"/>
    </row>
    <row r="2" ht="17" customHeight="1">
      <c r="A2" s="111"/>
      <c r="B2" s="111"/>
      <c r="C2" s="112"/>
      <c r="D2" t="s" s="113">
        <v>235</v>
      </c>
      <c r="E2" s="122"/>
      <c r="F2" s="122"/>
      <c r="G2" s="122"/>
      <c r="H2" s="123"/>
      <c r="I2" s="124"/>
      <c r="J2" s="125"/>
      <c r="K2" s="126"/>
      <c r="L2" t="s" s="127">
        <v>106</v>
      </c>
      <c r="M2" s="128"/>
      <c r="N2" s="128"/>
      <c r="O2" s="128"/>
      <c r="P2" s="128"/>
      <c r="Q2" s="128"/>
      <c r="R2" s="128"/>
      <c r="S2" s="128"/>
      <c r="T2" s="128"/>
      <c r="U2" s="128"/>
      <c r="V2" s="128"/>
      <c r="W2" s="128"/>
      <c r="X2" s="128"/>
      <c r="Y2" s="128"/>
      <c r="Z2" s="128"/>
      <c r="AA2" s="129"/>
      <c r="AB2" t="s" s="127">
        <v>107</v>
      </c>
      <c r="AC2" s="128"/>
      <c r="AD2" s="128"/>
      <c r="AE2" s="128"/>
      <c r="AF2" s="128"/>
      <c r="AG2" s="128"/>
      <c r="AH2" s="128"/>
      <c r="AI2" s="128"/>
      <c r="AJ2" s="128"/>
      <c r="AK2" s="128"/>
      <c r="AL2" s="128"/>
      <c r="AM2" s="128"/>
      <c r="AN2" s="128"/>
      <c r="AO2" s="128"/>
      <c r="AP2" s="128"/>
      <c r="AQ2" s="128"/>
      <c r="AR2" s="129"/>
      <c r="AS2" t="s" s="127">
        <v>108</v>
      </c>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9"/>
      <c r="CZ2" s="130"/>
      <c r="DA2" s="131"/>
      <c r="DB2" s="125"/>
      <c r="DC2" s="118"/>
      <c r="DD2" s="118"/>
      <c r="DE2" s="118"/>
      <c r="DF2" s="118"/>
      <c r="DG2" s="118"/>
      <c r="DH2" s="118"/>
      <c r="DI2" s="118"/>
      <c r="DJ2" s="118"/>
      <c r="DK2" s="118"/>
      <c r="DL2" s="118"/>
      <c r="DM2" s="118"/>
      <c r="DN2" s="118"/>
      <c r="DO2" s="118"/>
      <c r="DP2" s="118"/>
      <c r="DQ2" s="118"/>
      <c r="DR2" s="121"/>
      <c r="DS2" s="111"/>
      <c r="DT2" s="111"/>
    </row>
    <row r="3" ht="81.75" customHeight="1">
      <c r="A3" s="111"/>
      <c r="B3" s="111"/>
      <c r="C3" s="112"/>
      <c r="D3" t="s" s="132">
        <v>8</v>
      </c>
      <c r="E3" s="133"/>
      <c r="F3" t="s" s="134">
        <v>9</v>
      </c>
      <c r="G3" t="s" s="134">
        <v>10</v>
      </c>
      <c r="H3" t="s" s="134">
        <v>11</v>
      </c>
      <c r="I3" s="135"/>
      <c r="J3" s="135"/>
      <c r="K3" s="135"/>
      <c r="L3" t="s" s="136">
        <v>109</v>
      </c>
      <c r="M3" s="137"/>
      <c r="N3" s="137"/>
      <c r="O3" s="138"/>
      <c r="P3" t="s" s="136">
        <v>110</v>
      </c>
      <c r="Q3" s="137"/>
      <c r="R3" s="137"/>
      <c r="S3" s="138"/>
      <c r="T3" t="s" s="136">
        <v>111</v>
      </c>
      <c r="U3" s="137"/>
      <c r="V3" s="137"/>
      <c r="W3" s="138"/>
      <c r="X3" t="s" s="136">
        <v>112</v>
      </c>
      <c r="Y3" s="137"/>
      <c r="Z3" s="137"/>
      <c r="AA3" s="138"/>
      <c r="AB3" t="s" s="136">
        <v>113</v>
      </c>
      <c r="AC3" s="137"/>
      <c r="AD3" s="137"/>
      <c r="AE3" s="138"/>
      <c r="AF3" t="s" s="136">
        <v>114</v>
      </c>
      <c r="AG3" s="137"/>
      <c r="AH3" s="137"/>
      <c r="AI3" s="138"/>
      <c r="AJ3" t="s" s="136">
        <v>115</v>
      </c>
      <c r="AK3" s="137"/>
      <c r="AL3" s="137"/>
      <c r="AM3" s="138"/>
      <c r="AN3" t="s" s="136">
        <v>116</v>
      </c>
      <c r="AO3" s="137"/>
      <c r="AP3" s="137"/>
      <c r="AQ3" s="138"/>
      <c r="AR3" t="s" s="139">
        <v>117</v>
      </c>
      <c r="AS3" t="s" s="136">
        <v>118</v>
      </c>
      <c r="AT3" s="137"/>
      <c r="AU3" s="137"/>
      <c r="AV3" s="137"/>
      <c r="AW3" s="138"/>
      <c r="AX3" t="s" s="136">
        <v>119</v>
      </c>
      <c r="AY3" s="137"/>
      <c r="AZ3" s="137"/>
      <c r="BA3" s="137"/>
      <c r="BB3" s="138"/>
      <c r="BC3" t="s" s="136">
        <v>120</v>
      </c>
      <c r="BD3" s="137"/>
      <c r="BE3" s="137"/>
      <c r="BF3" s="137"/>
      <c r="BG3" s="138"/>
      <c r="BH3" t="s" s="136">
        <v>121</v>
      </c>
      <c r="BI3" s="137"/>
      <c r="BJ3" s="137"/>
      <c r="BK3" s="137"/>
      <c r="BL3" s="138"/>
      <c r="BM3" t="s" s="136">
        <v>122</v>
      </c>
      <c r="BN3" s="137"/>
      <c r="BO3" s="137"/>
      <c r="BP3" s="137"/>
      <c r="BQ3" s="138"/>
      <c r="BR3" t="s" s="136">
        <v>123</v>
      </c>
      <c r="BS3" s="137"/>
      <c r="BT3" s="137"/>
      <c r="BU3" s="137"/>
      <c r="BV3" s="140"/>
      <c r="BW3" t="s" s="141">
        <v>124</v>
      </c>
      <c r="BX3" s="137"/>
      <c r="BY3" s="137"/>
      <c r="BZ3" s="138"/>
      <c r="CA3" t="s" s="136">
        <v>125</v>
      </c>
      <c r="CB3" s="137"/>
      <c r="CC3" s="137"/>
      <c r="CD3" s="138"/>
      <c r="CE3" t="s" s="136">
        <v>126</v>
      </c>
      <c r="CF3" s="137"/>
      <c r="CG3" s="137"/>
      <c r="CH3" s="138"/>
      <c r="CI3" t="s" s="136">
        <v>127</v>
      </c>
      <c r="CJ3" s="137"/>
      <c r="CK3" s="137"/>
      <c r="CL3" s="138"/>
      <c r="CM3" t="s" s="136">
        <v>128</v>
      </c>
      <c r="CN3" s="137"/>
      <c r="CO3" s="137"/>
      <c r="CP3" s="138"/>
      <c r="CQ3" t="s" s="136">
        <v>129</v>
      </c>
      <c r="CR3" s="137"/>
      <c r="CS3" s="137"/>
      <c r="CT3" s="140"/>
      <c r="CU3" t="s" s="142">
        <v>130</v>
      </c>
      <c r="CV3" t="s" s="141">
        <v>131</v>
      </c>
      <c r="CW3" s="137"/>
      <c r="CX3" s="137"/>
      <c r="CY3" s="138"/>
      <c r="CZ3" t="s" s="143">
        <v>132</v>
      </c>
      <c r="DA3" t="s" s="143">
        <v>133</v>
      </c>
      <c r="DB3" t="s" s="144">
        <v>134</v>
      </c>
      <c r="DC3" t="s" s="145">
        <v>109</v>
      </c>
      <c r="DD3" t="s" s="146">
        <v>135</v>
      </c>
      <c r="DE3" t="s" s="146">
        <v>136</v>
      </c>
      <c r="DF3" t="s" s="147">
        <v>137</v>
      </c>
      <c r="DG3" t="s" s="148">
        <v>138</v>
      </c>
      <c r="DH3" t="s" s="147">
        <v>136</v>
      </c>
      <c r="DI3" t="s" s="146">
        <v>139</v>
      </c>
      <c r="DJ3" t="s" s="146">
        <v>140</v>
      </c>
      <c r="DK3" t="s" s="146">
        <v>136</v>
      </c>
      <c r="DL3" t="s" s="148">
        <v>141</v>
      </c>
      <c r="DM3" t="s" s="148">
        <v>142</v>
      </c>
      <c r="DN3" t="s" s="149">
        <v>143</v>
      </c>
      <c r="DO3" t="s" s="148">
        <v>144</v>
      </c>
      <c r="DP3" s="150">
        <f>LARGE(DA4:DA23,1)</f>
        <v>160.3333333333333</v>
      </c>
      <c r="DQ3" t="s" s="151">
        <v>145</v>
      </c>
      <c r="DR3" s="152"/>
      <c r="DS3" s="111"/>
      <c r="DT3" s="111"/>
    </row>
    <row r="4" ht="16.5" customHeight="1">
      <c r="A4" s="111"/>
      <c r="B4" s="111"/>
      <c r="C4" s="112"/>
      <c r="D4" s="153">
        <f>'classi'!B219</f>
        <v>1</v>
      </c>
      <c r="E4" s="154"/>
      <c r="F4" t="s" s="183">
        <f>'classi'!C219</f>
        <v>236</v>
      </c>
      <c r="G4" t="s" s="183">
        <f>'classi'!D219</f>
        <v>237</v>
      </c>
      <c r="H4" t="s" s="184">
        <f>'classi'!G219</f>
        <v>238</v>
      </c>
      <c r="I4" s="158"/>
      <c r="J4" s="159"/>
      <c r="K4" s="160"/>
      <c r="L4" s="161">
        <v>20</v>
      </c>
      <c r="M4" s="161">
        <v>21</v>
      </c>
      <c r="N4" s="161">
        <v>22</v>
      </c>
      <c r="O4" s="163">
        <f>AVERAGE(L4:N4)</f>
        <v>21</v>
      </c>
      <c r="P4" s="161">
        <v>20</v>
      </c>
      <c r="Q4" s="161">
        <v>21</v>
      </c>
      <c r="R4" s="161">
        <v>21</v>
      </c>
      <c r="S4" s="163">
        <f>AVERAGE(P4:R4)</f>
        <v>20.66666666666667</v>
      </c>
      <c r="T4" s="161">
        <v>21</v>
      </c>
      <c r="U4" s="161">
        <v>21</v>
      </c>
      <c r="V4" s="161">
        <v>23</v>
      </c>
      <c r="W4" s="163">
        <f>AVERAGE(T4:V4)</f>
        <v>21.66666666666667</v>
      </c>
      <c r="X4" s="161">
        <v>21</v>
      </c>
      <c r="Y4" s="161">
        <v>22</v>
      </c>
      <c r="Z4" s="161">
        <v>22</v>
      </c>
      <c r="AA4" s="163">
        <f>AVERAGE(X4:Z4)</f>
        <v>21.66666666666667</v>
      </c>
      <c r="AB4" s="161">
        <v>19</v>
      </c>
      <c r="AC4" s="161">
        <v>19</v>
      </c>
      <c r="AD4" s="161">
        <v>19</v>
      </c>
      <c r="AE4" s="163">
        <f>AVERAGE(AB4:AD4)</f>
        <v>19</v>
      </c>
      <c r="AF4" s="161">
        <v>20</v>
      </c>
      <c r="AG4" s="161">
        <v>20</v>
      </c>
      <c r="AH4" s="161">
        <v>19</v>
      </c>
      <c r="AI4" s="163">
        <f>AVERAGE(AF4:AH4)</f>
        <v>19.66666666666667</v>
      </c>
      <c r="AJ4" s="161">
        <v>19</v>
      </c>
      <c r="AK4" s="161">
        <v>19</v>
      </c>
      <c r="AL4" s="161">
        <v>18</v>
      </c>
      <c r="AM4" s="163">
        <f>AVERAGE(AJ4:AL4)</f>
        <v>18.66666666666667</v>
      </c>
      <c r="AN4" s="161">
        <v>19</v>
      </c>
      <c r="AO4" s="161">
        <v>19</v>
      </c>
      <c r="AP4" s="161">
        <v>18</v>
      </c>
      <c r="AQ4" s="163">
        <v>18</v>
      </c>
      <c r="AR4" s="164">
        <f>O4+S4+W4+AA4+AE4+AI4+AM4+AQ4</f>
        <v>160.3333333333333</v>
      </c>
      <c r="AS4" s="165">
        <v>0</v>
      </c>
      <c r="AT4" s="165">
        <v>0</v>
      </c>
      <c r="AU4" s="165">
        <v>0</v>
      </c>
      <c r="AV4" s="165">
        <v>0</v>
      </c>
      <c r="AW4" s="163">
        <f>AVERAGE(AS4:AV4)</f>
        <v>0</v>
      </c>
      <c r="AX4" s="165">
        <v>0</v>
      </c>
      <c r="AY4" s="165">
        <v>0</v>
      </c>
      <c r="AZ4" s="165">
        <v>0</v>
      </c>
      <c r="BA4" s="165"/>
      <c r="BB4" s="163">
        <f>AVERAGE(AX4:BA4)</f>
        <v>0</v>
      </c>
      <c r="BC4" s="165">
        <v>0</v>
      </c>
      <c r="BD4" s="165">
        <v>0</v>
      </c>
      <c r="BE4" s="165">
        <v>0</v>
      </c>
      <c r="BF4" s="165"/>
      <c r="BG4" s="163">
        <f>AVERAGE(BC4:BF4)</f>
        <v>0</v>
      </c>
      <c r="BH4" s="165">
        <v>0</v>
      </c>
      <c r="BI4" s="165">
        <v>0</v>
      </c>
      <c r="BJ4" s="165">
        <v>0</v>
      </c>
      <c r="BK4" s="165"/>
      <c r="BL4" s="163">
        <f>AVERAGE(BH4:BK4)</f>
        <v>0</v>
      </c>
      <c r="BM4" s="167">
        <v>0</v>
      </c>
      <c r="BN4" s="167">
        <v>0</v>
      </c>
      <c r="BO4" s="167">
        <v>0</v>
      </c>
      <c r="BP4" s="167"/>
      <c r="BQ4" s="163">
        <f>AVERAGE(BM4:BP4)</f>
        <v>0</v>
      </c>
      <c r="BR4" s="167">
        <v>0</v>
      </c>
      <c r="BS4" s="167">
        <v>0</v>
      </c>
      <c r="BT4" s="167">
        <v>0</v>
      </c>
      <c r="BU4" s="167"/>
      <c r="BV4" s="169">
        <f>AVERAGE(BR4:BU4)</f>
        <v>0</v>
      </c>
      <c r="BW4" s="170"/>
      <c r="BX4" s="171"/>
      <c r="BY4" s="171"/>
      <c r="BZ4" s="171"/>
      <c r="CA4" s="171"/>
      <c r="CB4" s="171"/>
      <c r="CC4" s="171"/>
      <c r="CD4" s="171"/>
      <c r="CE4" s="171"/>
      <c r="CF4" s="171"/>
      <c r="CG4" s="171"/>
      <c r="CH4" s="171"/>
      <c r="CI4" s="171"/>
      <c r="CJ4" s="171"/>
      <c r="CK4" s="171"/>
      <c r="CL4" s="171"/>
      <c r="CM4" s="171"/>
      <c r="CN4" s="171"/>
      <c r="CO4" s="171"/>
      <c r="CP4" s="171"/>
      <c r="CQ4" s="171"/>
      <c r="CR4" s="171"/>
      <c r="CS4" s="171"/>
      <c r="CT4" s="298"/>
      <c r="CU4" s="173"/>
      <c r="CV4" s="174">
        <f>SUM(AS4,AX4,BC4,BH4,BM4,BR4)</f>
        <v>0</v>
      </c>
      <c r="CW4" s="175">
        <f>SUM(AT4,AY4,BD4,BI4,BN4,BS4)</f>
        <v>0</v>
      </c>
      <c r="CX4" s="175">
        <f>SUM(AU4,AZ4,BE4,BJ4,BO4,BT4)</f>
        <v>0</v>
      </c>
      <c r="CY4" s="175">
        <f>SUM(AV4,BA4,BF4,BK4,BP4,BU4)</f>
        <v>0</v>
      </c>
      <c r="CZ4" s="176">
        <f>AW4+BB4+BL4+BG4+BQ4+BV4</f>
        <v>0</v>
      </c>
      <c r="DA4" s="163">
        <f>AR4-CZ4</f>
        <v>160.3333333333333</v>
      </c>
      <c r="DB4" s="177">
        <f>RANK(DA4,$DA$4:$DA$23,0)</f>
        <v>1</v>
      </c>
      <c r="DC4" s="178">
        <f>O4</f>
        <v>21</v>
      </c>
      <c r="DD4" s="163">
        <f>DA4*10^3+DC4</f>
        <v>160354.3333333333</v>
      </c>
      <c r="DE4" s="163">
        <f>RANK(DD4,$DD$4:$DD$23,0)</f>
        <v>1</v>
      </c>
      <c r="DF4" s="163">
        <f>AE4</f>
        <v>19</v>
      </c>
      <c r="DG4" s="163">
        <f>(DA4*10^3+DC4)*10^3+DF4</f>
        <v>160354352.3333333</v>
      </c>
      <c r="DH4" s="163">
        <f>RANK(DG4,$DG$4:$DG$23,0)</f>
        <v>1</v>
      </c>
      <c r="DI4" s="179">
        <f>S4</f>
        <v>20.66666666666667</v>
      </c>
      <c r="DJ4" s="179">
        <f>((DA4*10^3+DC4)*10^3+DF4)*10^3+DI4</f>
        <v>160354352354</v>
      </c>
      <c r="DK4" s="179">
        <f>RANK(DJ4,$DJ$4:$DJ$23,0)</f>
        <v>1</v>
      </c>
      <c r="DL4" s="179">
        <f>AI4</f>
        <v>19.66666666666667</v>
      </c>
      <c r="DM4" s="179">
        <f>(((DA4*10^3+DC4)*10^3+DF4)*10^3+DI4)*10^3+DL4</f>
        <v>160354352354019.7</v>
      </c>
      <c r="DN4" s="179">
        <f>IF(F4&gt;0,RANK(DM4,$DM$4:$DM$23,0),20)</f>
        <v>1</v>
      </c>
      <c r="DO4" s="179">
        <f>IF(DN4&lt;&gt;20,RANK(DN4,$DN$4:$DN$23,1)+COUNTIF(DN$4:DN4,DN4)-1,20)</f>
        <v>1</v>
      </c>
      <c r="DP4" s="180">
        <f>DA4/$DP$3</f>
        <v>1</v>
      </c>
      <c r="DQ4" t="s" s="181">
        <f>IF(COUNTIF(BW4:CT4,"x")&gt;0,"Dis",IF(COUNTIF(CU4,"x")&gt;0,"Abbruch","-"))</f>
        <v>26</v>
      </c>
      <c r="DR4" s="152"/>
      <c r="DS4" s="111"/>
      <c r="DT4" s="111"/>
    </row>
    <row r="5" ht="16" customHeight="1">
      <c r="A5" s="111"/>
      <c r="B5" s="111"/>
      <c r="C5" s="112"/>
      <c r="D5" s="158">
        <f>'classi'!B220</f>
        <v>2</v>
      </c>
      <c r="E5" s="182"/>
      <c r="F5" t="s" s="297">
        <f>'classi'!C220</f>
        <v>239</v>
      </c>
      <c r="G5" t="s" s="297">
        <f>'classi'!D220</f>
        <v>240</v>
      </c>
      <c r="H5" t="s" s="320">
        <f>'classi'!G220</f>
        <v>241</v>
      </c>
      <c r="I5" s="185"/>
      <c r="J5" s="182"/>
      <c r="K5" s="182"/>
      <c r="L5" s="161">
        <v>18</v>
      </c>
      <c r="M5" s="161">
        <v>18</v>
      </c>
      <c r="N5" s="161">
        <v>21</v>
      </c>
      <c r="O5" s="163">
        <f>AVERAGE(L5:N5)</f>
        <v>19</v>
      </c>
      <c r="P5" s="161">
        <v>16</v>
      </c>
      <c r="Q5" s="161">
        <v>19</v>
      </c>
      <c r="R5" s="161">
        <v>21</v>
      </c>
      <c r="S5" s="163">
        <f>AVERAGE(P5:R5)</f>
        <v>18.66666666666667</v>
      </c>
      <c r="T5" s="161">
        <v>18</v>
      </c>
      <c r="U5" s="161">
        <v>19</v>
      </c>
      <c r="V5" s="161">
        <v>20</v>
      </c>
      <c r="W5" s="163">
        <f>AVERAGE(T5:V5)</f>
        <v>19</v>
      </c>
      <c r="X5" s="161">
        <v>18</v>
      </c>
      <c r="Y5" s="161">
        <v>20</v>
      </c>
      <c r="Z5" s="161">
        <v>22</v>
      </c>
      <c r="AA5" s="163">
        <f>AVERAGE(X5:Z5)</f>
        <v>20</v>
      </c>
      <c r="AB5" s="161">
        <v>15</v>
      </c>
      <c r="AC5" s="161">
        <v>16</v>
      </c>
      <c r="AD5" s="161">
        <v>18</v>
      </c>
      <c r="AE5" s="163">
        <f>AVERAGE(AB5:AD5)</f>
        <v>16.33333333333333</v>
      </c>
      <c r="AF5" s="161">
        <v>15</v>
      </c>
      <c r="AG5" s="161">
        <v>17</v>
      </c>
      <c r="AH5" s="161">
        <v>19</v>
      </c>
      <c r="AI5" s="163">
        <f>AVERAGE(AF5:AH5)</f>
        <v>17</v>
      </c>
      <c r="AJ5" s="161">
        <v>15</v>
      </c>
      <c r="AK5" s="161">
        <v>17</v>
      </c>
      <c r="AL5" s="161">
        <v>16</v>
      </c>
      <c r="AM5" s="163">
        <f>AVERAGE(AJ5:AL5)</f>
        <v>16</v>
      </c>
      <c r="AN5" s="161">
        <v>14</v>
      </c>
      <c r="AO5" s="161">
        <v>16</v>
      </c>
      <c r="AP5" s="161">
        <v>16</v>
      </c>
      <c r="AQ5" s="163">
        <f>AVERAGE(AN5:AP5)</f>
        <v>15.33333333333333</v>
      </c>
      <c r="AR5" s="164">
        <f>O5+S5+W5+AA5+AE5+AI5+AM5+AQ5</f>
        <v>141.3333333333333</v>
      </c>
      <c r="AS5" s="165">
        <v>0</v>
      </c>
      <c r="AT5" s="165">
        <v>0</v>
      </c>
      <c r="AU5" s="165">
        <v>0</v>
      </c>
      <c r="AV5" s="165">
        <v>0</v>
      </c>
      <c r="AW5" s="163">
        <f>AVERAGE(AS5:AV5)</f>
        <v>0</v>
      </c>
      <c r="AX5" s="165">
        <v>0</v>
      </c>
      <c r="AY5" s="165">
        <v>0</v>
      </c>
      <c r="AZ5" s="165">
        <v>0</v>
      </c>
      <c r="BA5" s="165"/>
      <c r="BB5" s="163">
        <f>AVERAGE(AX5:BA5)</f>
        <v>0</v>
      </c>
      <c r="BC5" s="165">
        <v>0</v>
      </c>
      <c r="BD5" s="165">
        <v>0</v>
      </c>
      <c r="BE5" s="165">
        <v>0</v>
      </c>
      <c r="BF5" s="165"/>
      <c r="BG5" s="163">
        <f>AVERAGE(BC5:BF5)</f>
        <v>0</v>
      </c>
      <c r="BH5" s="165">
        <v>0</v>
      </c>
      <c r="BI5" s="165">
        <v>0</v>
      </c>
      <c r="BJ5" s="165">
        <v>0</v>
      </c>
      <c r="BK5" s="165"/>
      <c r="BL5" s="163">
        <f>AVERAGE(BH5:BK5)</f>
        <v>0</v>
      </c>
      <c r="BM5" s="167">
        <v>0</v>
      </c>
      <c r="BN5" s="167">
        <v>0</v>
      </c>
      <c r="BO5" s="167">
        <v>0</v>
      </c>
      <c r="BP5" s="167"/>
      <c r="BQ5" s="163">
        <f>AVERAGE(BM5:BP5)</f>
        <v>0</v>
      </c>
      <c r="BR5" s="167">
        <v>0</v>
      </c>
      <c r="BS5" s="167">
        <v>0</v>
      </c>
      <c r="BT5" s="167">
        <v>0</v>
      </c>
      <c r="BU5" s="167"/>
      <c r="BV5" s="169">
        <f>AVERAGE(BR5:BU5)</f>
        <v>0</v>
      </c>
      <c r="BW5" s="170"/>
      <c r="BX5" s="171"/>
      <c r="BY5" s="171"/>
      <c r="BZ5" s="171"/>
      <c r="CA5" s="171"/>
      <c r="CB5" s="171"/>
      <c r="CC5" s="171"/>
      <c r="CD5" s="171"/>
      <c r="CE5" s="171"/>
      <c r="CF5" s="171"/>
      <c r="CG5" s="171"/>
      <c r="CH5" s="171"/>
      <c r="CI5" s="171"/>
      <c r="CJ5" s="171"/>
      <c r="CK5" s="171"/>
      <c r="CL5" s="171"/>
      <c r="CM5" s="171"/>
      <c r="CN5" s="171"/>
      <c r="CO5" s="171"/>
      <c r="CP5" s="171"/>
      <c r="CQ5" s="171"/>
      <c r="CR5" s="171"/>
      <c r="CS5" s="171"/>
      <c r="CT5" s="298"/>
      <c r="CU5" s="173"/>
      <c r="CV5" s="174">
        <v>0</v>
      </c>
      <c r="CW5" s="175">
        <v>0</v>
      </c>
      <c r="CX5" s="175">
        <v>0</v>
      </c>
      <c r="CY5" s="175">
        <f>SUM(AV5,BA5,BF5,BK5,BP5,BU5)</f>
        <v>0</v>
      </c>
      <c r="CZ5" s="176">
        <f>AW5+BB5+BL5+BG5+BQ5+BV5</f>
        <v>0</v>
      </c>
      <c r="DA5" s="163">
        <f>AR5-CZ5</f>
        <v>141.3333333333333</v>
      </c>
      <c r="DB5" s="177">
        <f>RANK(DA5,$DA$4:$DA$23,0)</f>
        <v>2</v>
      </c>
      <c r="DC5" s="178">
        <f>O5</f>
        <v>19</v>
      </c>
      <c r="DD5" s="163">
        <f>DA5*10^3+DC5</f>
        <v>141352.3333333333</v>
      </c>
      <c r="DE5" s="163">
        <f>RANK(DD5,$DD$4:$DD$23,0)</f>
        <v>2</v>
      </c>
      <c r="DF5" s="163">
        <f>AE5</f>
        <v>16.33333333333333</v>
      </c>
      <c r="DG5" s="163">
        <f>(DA5*10^3+DC5)*10^3+DF5</f>
        <v>141352349.6666667</v>
      </c>
      <c r="DH5" s="163">
        <f>RANK(DG5,$DG$4:$DG$23,0)</f>
        <v>2</v>
      </c>
      <c r="DI5" s="179">
        <f>S5</f>
        <v>18.66666666666667</v>
      </c>
      <c r="DJ5" s="179">
        <f>((DA5*10^3+DC5)*10^3+DF5)*10^3+DI5</f>
        <v>141352349685.3333</v>
      </c>
      <c r="DK5" s="179">
        <f>RANK(DJ5,$DJ$4:$DJ$23,0)</f>
        <v>2</v>
      </c>
      <c r="DL5" s="179">
        <f>AI5</f>
        <v>17</v>
      </c>
      <c r="DM5" s="179">
        <f>(((DA5*10^3+DC5)*10^3+DF5)*10^3+DI5)*10^3+DL5</f>
        <v>141352349685350.3</v>
      </c>
      <c r="DN5" s="179">
        <f>IF(F5&gt;0,RANK(DM5,$DM$4:$DM$23,0),20)</f>
        <v>2</v>
      </c>
      <c r="DO5" s="179">
        <f>IF(DN5&lt;&gt;20,RANK(DN5,$DN$4:$DN$23,1)+COUNTIF(DN$4:DN5,DN5)-1,20)</f>
        <v>2</v>
      </c>
      <c r="DP5" s="180">
        <f>DA5/$DP$3</f>
        <v>0.8814968814968815</v>
      </c>
      <c r="DQ5" t="s" s="181">
        <f>IF(COUNTIF(BW5:CT5,"x")&gt;0,"Dis",IF(COUNTIF(CU5,"x")&gt;0,"Abbruch","-"))</f>
        <v>26</v>
      </c>
      <c r="DR5" s="152"/>
      <c r="DS5" s="111"/>
      <c r="DT5" s="111"/>
    </row>
    <row r="6" ht="16" customHeight="1">
      <c r="A6" s="111"/>
      <c r="B6" s="111"/>
      <c r="C6" s="112"/>
      <c r="D6" s="158">
        <f>'classi'!B221</f>
        <v>3</v>
      </c>
      <c r="E6" s="182"/>
      <c r="F6" t="s" s="297">
        <f>'classi'!C221</f>
        <v>242</v>
      </c>
      <c r="G6" t="s" s="297">
        <f>'classi'!D221</f>
        <v>243</v>
      </c>
      <c r="H6" t="s" s="320">
        <f>'classi'!G221</f>
        <v>244</v>
      </c>
      <c r="I6" s="185"/>
      <c r="J6" s="182"/>
      <c r="K6" s="182"/>
      <c r="L6" s="161">
        <v>18</v>
      </c>
      <c r="M6" s="161">
        <v>18</v>
      </c>
      <c r="N6" s="161">
        <v>21</v>
      </c>
      <c r="O6" s="163">
        <f>AVERAGE(L6:N6)</f>
        <v>19</v>
      </c>
      <c r="P6" s="161">
        <v>15</v>
      </c>
      <c r="Q6" s="161">
        <v>17</v>
      </c>
      <c r="R6" s="161">
        <v>19</v>
      </c>
      <c r="S6" s="163">
        <f>AVERAGE(P6:R6)</f>
        <v>17</v>
      </c>
      <c r="T6" s="161">
        <v>17</v>
      </c>
      <c r="U6" s="161">
        <v>17</v>
      </c>
      <c r="V6" s="161">
        <v>18</v>
      </c>
      <c r="W6" s="163">
        <f>AVERAGE(T6:V6)</f>
        <v>17.33333333333333</v>
      </c>
      <c r="X6" s="161">
        <v>17</v>
      </c>
      <c r="Y6" s="161">
        <v>18</v>
      </c>
      <c r="Z6" s="161">
        <v>21</v>
      </c>
      <c r="AA6" s="163">
        <f>AVERAGE(X6:Z6)</f>
        <v>18.66666666666667</v>
      </c>
      <c r="AB6" s="161">
        <v>14</v>
      </c>
      <c r="AC6" s="161">
        <v>16</v>
      </c>
      <c r="AD6" s="161">
        <v>17</v>
      </c>
      <c r="AE6" s="163">
        <f>AVERAGE(AB6:AD6)</f>
        <v>15.66666666666667</v>
      </c>
      <c r="AF6" s="161">
        <v>15</v>
      </c>
      <c r="AG6" s="161">
        <v>16</v>
      </c>
      <c r="AH6" s="161">
        <v>18</v>
      </c>
      <c r="AI6" s="163">
        <f>AVERAGE(AF6:AH6)</f>
        <v>16.33333333333333</v>
      </c>
      <c r="AJ6" s="161">
        <v>16</v>
      </c>
      <c r="AK6" s="161">
        <v>17</v>
      </c>
      <c r="AL6" s="161">
        <v>17</v>
      </c>
      <c r="AM6" s="163">
        <f>AVERAGE(AJ6:AL6)</f>
        <v>16.66666666666667</v>
      </c>
      <c r="AN6" s="161">
        <v>15</v>
      </c>
      <c r="AO6" s="161">
        <v>16</v>
      </c>
      <c r="AP6" s="161">
        <v>16</v>
      </c>
      <c r="AQ6" s="163">
        <f>AVERAGE(AN6:AP6)</f>
        <v>15.66666666666667</v>
      </c>
      <c r="AR6" s="164">
        <f>O6+S6+W6+AA6+AE6+AI6+AM6+AQ6</f>
        <v>136.3333333333333</v>
      </c>
      <c r="AS6" s="165">
        <v>0</v>
      </c>
      <c r="AT6" s="165">
        <v>0</v>
      </c>
      <c r="AU6" s="165">
        <v>0</v>
      </c>
      <c r="AV6" s="165">
        <v>0</v>
      </c>
      <c r="AW6" s="163">
        <f>AVERAGE(AS6:AV6)</f>
        <v>0</v>
      </c>
      <c r="AX6" s="165">
        <v>0</v>
      </c>
      <c r="AY6" s="165">
        <v>0</v>
      </c>
      <c r="AZ6" s="165">
        <v>0</v>
      </c>
      <c r="BA6" s="165"/>
      <c r="BB6" s="163">
        <f>AVERAGE(AX6:BA6)</f>
        <v>0</v>
      </c>
      <c r="BC6" s="165">
        <v>0</v>
      </c>
      <c r="BD6" s="165">
        <v>0</v>
      </c>
      <c r="BE6" s="165">
        <v>0</v>
      </c>
      <c r="BF6" s="165"/>
      <c r="BG6" s="163">
        <f>AVERAGE(BC6:BF6)</f>
        <v>0</v>
      </c>
      <c r="BH6" s="165">
        <v>0</v>
      </c>
      <c r="BI6" s="165">
        <v>0</v>
      </c>
      <c r="BJ6" s="165">
        <v>0</v>
      </c>
      <c r="BK6" s="165"/>
      <c r="BL6" s="163">
        <f>AVERAGE(BH6:BK6)</f>
        <v>0</v>
      </c>
      <c r="BM6" s="167">
        <v>0</v>
      </c>
      <c r="BN6" s="167">
        <v>0</v>
      </c>
      <c r="BO6" s="167">
        <v>0</v>
      </c>
      <c r="BP6" s="167"/>
      <c r="BQ6" s="163">
        <f>AVERAGE(BM6:BP6)</f>
        <v>0</v>
      </c>
      <c r="BR6" s="167">
        <v>0</v>
      </c>
      <c r="BS6" s="167">
        <v>0</v>
      </c>
      <c r="BT6" s="167">
        <v>0</v>
      </c>
      <c r="BU6" s="167"/>
      <c r="BV6" s="169">
        <f>AVERAGE(BR6:BU6)</f>
        <v>0</v>
      </c>
      <c r="BW6" s="170"/>
      <c r="BX6" s="171"/>
      <c r="BY6" s="171"/>
      <c r="BZ6" s="171"/>
      <c r="CA6" s="171"/>
      <c r="CB6" s="171"/>
      <c r="CC6" s="171"/>
      <c r="CD6" s="171"/>
      <c r="CE6" s="171"/>
      <c r="CF6" s="171"/>
      <c r="CG6" s="171"/>
      <c r="CH6" s="171"/>
      <c r="CI6" s="171"/>
      <c r="CJ6" s="171"/>
      <c r="CK6" s="171"/>
      <c r="CL6" s="171"/>
      <c r="CM6" s="171"/>
      <c r="CN6" s="171"/>
      <c r="CO6" s="171"/>
      <c r="CP6" s="171"/>
      <c r="CQ6" s="171"/>
      <c r="CR6" s="171"/>
      <c r="CS6" s="171"/>
      <c r="CT6" s="298"/>
      <c r="CU6" s="173"/>
      <c r="CV6" s="174">
        <f>SUM(AS6,AX6,BC6,BH6,BM6,BR6)</f>
        <v>0</v>
      </c>
      <c r="CW6" s="175">
        <f>SUM(AT6,AY6,BD6,BI6,BN6,BS6)</f>
        <v>0</v>
      </c>
      <c r="CX6" s="175">
        <f>SUM(AU6,AZ6,BE6,BJ6,BO6,BT6)</f>
        <v>0</v>
      </c>
      <c r="CY6" s="175">
        <f>SUM(AV6,BA6,BF6,BK6,BP6,BU6)</f>
        <v>0</v>
      </c>
      <c r="CZ6" s="176">
        <f>AW6+BB6+BL6+BG6+BQ6+BV6</f>
        <v>0</v>
      </c>
      <c r="DA6" s="163">
        <f>AR6-CZ6</f>
        <v>136.3333333333333</v>
      </c>
      <c r="DB6" s="177">
        <f>RANK(DA6,$DA$4:$DA$23,0)</f>
        <v>3</v>
      </c>
      <c r="DC6" s="178">
        <f>O6</f>
        <v>19</v>
      </c>
      <c r="DD6" s="163">
        <f>DA6*10^3+DC6</f>
        <v>136352.3333333333</v>
      </c>
      <c r="DE6" s="163">
        <f>RANK(DD6,$DD$4:$DD$23,0)</f>
        <v>3</v>
      </c>
      <c r="DF6" s="163">
        <f>AE6</f>
        <v>15.66666666666667</v>
      </c>
      <c r="DG6" s="163">
        <f>(DA6*10^3+DC6)*10^3+DF6</f>
        <v>136352349</v>
      </c>
      <c r="DH6" s="163">
        <f>RANK(DG6,$DG$4:$DG$23,0)</f>
        <v>3</v>
      </c>
      <c r="DI6" s="179">
        <f>S6</f>
        <v>17</v>
      </c>
      <c r="DJ6" s="179">
        <f>((DA6*10^3+DC6)*10^3+DF6)*10^3+DI6</f>
        <v>136352349017</v>
      </c>
      <c r="DK6" s="179">
        <f>RANK(DJ6,$DJ$4:$DJ$23,0)</f>
        <v>3</v>
      </c>
      <c r="DL6" s="179">
        <f>AI6</f>
        <v>16.33333333333333</v>
      </c>
      <c r="DM6" s="179">
        <f>(((DA6*10^3+DC6)*10^3+DF6)*10^3+DI6)*10^3+DL6</f>
        <v>136352349017016.3</v>
      </c>
      <c r="DN6" s="179">
        <f>IF(F6&gt;0,RANK(DM6,$DM$4:$DM$23,0),20)</f>
        <v>3</v>
      </c>
      <c r="DO6" s="179">
        <f>IF(DN6&lt;&gt;20,RANK(DN6,$DN$4:$DN$23,1)+COUNTIF(DN$4:DN6,DN6)-1,20)</f>
        <v>3</v>
      </c>
      <c r="DP6" s="180">
        <f>DA6/$DP$3</f>
        <v>0.8503118503118503</v>
      </c>
      <c r="DQ6" t="s" s="181">
        <f>IF(COUNTIF(BW6:CT6,"x")&gt;0,"Dis",IF(COUNTIF(CU6,"x")&gt;0,"Abbruch","-"))</f>
        <v>26</v>
      </c>
      <c r="DR6" s="152"/>
      <c r="DS6" s="111"/>
      <c r="DT6" s="111"/>
    </row>
    <row r="7" ht="16" customHeight="1">
      <c r="A7" s="111"/>
      <c r="B7" s="111"/>
      <c r="C7" s="112"/>
      <c r="D7" s="158">
        <f>'classi'!B222</f>
        <v>0</v>
      </c>
      <c r="E7" s="182"/>
      <c r="F7" s="160">
        <f>'classi'!C222</f>
        <v>0</v>
      </c>
      <c r="G7" s="160">
        <f>'classi'!D222</f>
        <v>0</v>
      </c>
      <c r="H7" s="186">
        <f>'classi'!G222</f>
        <v>0</v>
      </c>
      <c r="I7" s="185"/>
      <c r="J7" s="182"/>
      <c r="K7" s="182"/>
      <c r="L7" s="161">
        <v>0</v>
      </c>
      <c r="M7" s="161">
        <v>0</v>
      </c>
      <c r="N7" s="161">
        <v>0</v>
      </c>
      <c r="O7" s="163">
        <f>AVERAGE(L7:N7)</f>
        <v>0</v>
      </c>
      <c r="P7" s="161">
        <v>0</v>
      </c>
      <c r="Q7" s="161">
        <v>0</v>
      </c>
      <c r="R7" s="161">
        <v>0</v>
      </c>
      <c r="S7" s="163">
        <f>AVERAGE(P7:R7)</f>
        <v>0</v>
      </c>
      <c r="T7" s="161">
        <v>0</v>
      </c>
      <c r="U7" s="161">
        <v>0</v>
      </c>
      <c r="V7" s="161">
        <v>0</v>
      </c>
      <c r="W7" s="163">
        <f>AVERAGE(T7:V7)</f>
        <v>0</v>
      </c>
      <c r="X7" s="161">
        <v>0</v>
      </c>
      <c r="Y7" s="161">
        <v>0</v>
      </c>
      <c r="Z7" s="161">
        <v>0</v>
      </c>
      <c r="AA7" s="163">
        <f>AVERAGE(X7:Z7)</f>
        <v>0</v>
      </c>
      <c r="AB7" s="161">
        <v>0</v>
      </c>
      <c r="AC7" s="161">
        <v>0</v>
      </c>
      <c r="AD7" s="161">
        <v>0</v>
      </c>
      <c r="AE7" s="163">
        <f>AVERAGE(AB7:AD7)</f>
        <v>0</v>
      </c>
      <c r="AF7" s="161">
        <v>0</v>
      </c>
      <c r="AG7" s="161">
        <v>0</v>
      </c>
      <c r="AH7" s="161">
        <v>0</v>
      </c>
      <c r="AI7" s="163">
        <f>AVERAGE(AF7:AH7)</f>
        <v>0</v>
      </c>
      <c r="AJ7" s="161">
        <v>0</v>
      </c>
      <c r="AK7" s="161">
        <v>0</v>
      </c>
      <c r="AL7" s="161">
        <v>0</v>
      </c>
      <c r="AM7" s="163">
        <f>AVERAGE(AJ7:AL7)</f>
        <v>0</v>
      </c>
      <c r="AN7" s="161">
        <v>0</v>
      </c>
      <c r="AO7" s="161">
        <v>0</v>
      </c>
      <c r="AP7" s="161">
        <v>0</v>
      </c>
      <c r="AQ7" s="163">
        <f>AVERAGE(AN7:AP7)</f>
        <v>0</v>
      </c>
      <c r="AR7" s="164">
        <f>O7+S7+W7+AA7+AE7+AI7+AM7+AQ7</f>
        <v>0</v>
      </c>
      <c r="AS7" s="165">
        <v>0</v>
      </c>
      <c r="AT7" s="165">
        <v>0</v>
      </c>
      <c r="AU7" s="165">
        <v>0</v>
      </c>
      <c r="AV7" s="165">
        <v>0</v>
      </c>
      <c r="AW7" s="163">
        <f>AVERAGE(AS7:AV7)</f>
        <v>0</v>
      </c>
      <c r="AX7" s="165">
        <v>0</v>
      </c>
      <c r="AY7" s="165">
        <v>0</v>
      </c>
      <c r="AZ7" s="165">
        <v>0</v>
      </c>
      <c r="BA7" s="165"/>
      <c r="BB7" s="163">
        <f>AVERAGE(AX7:BA7)</f>
        <v>0</v>
      </c>
      <c r="BC7" s="165">
        <v>0</v>
      </c>
      <c r="BD7" s="165">
        <v>0</v>
      </c>
      <c r="BE7" s="165">
        <v>0</v>
      </c>
      <c r="BF7" s="165"/>
      <c r="BG7" s="163">
        <f>AVERAGE(BC7:BF7)</f>
        <v>0</v>
      </c>
      <c r="BH7" s="165">
        <v>0</v>
      </c>
      <c r="BI7" s="165">
        <v>0</v>
      </c>
      <c r="BJ7" s="165">
        <v>0</v>
      </c>
      <c r="BK7" s="165"/>
      <c r="BL7" s="163">
        <f>AVERAGE(BH7:BK7)</f>
        <v>0</v>
      </c>
      <c r="BM7" s="167">
        <v>0</v>
      </c>
      <c r="BN7" s="167">
        <v>0</v>
      </c>
      <c r="BO7" s="167">
        <v>0</v>
      </c>
      <c r="BP7" s="167"/>
      <c r="BQ7" s="163">
        <f>AVERAGE(BM7:BP7)</f>
        <v>0</v>
      </c>
      <c r="BR7" s="167">
        <v>0</v>
      </c>
      <c r="BS7" s="167">
        <v>0</v>
      </c>
      <c r="BT7" s="167">
        <v>0</v>
      </c>
      <c r="BU7" s="167"/>
      <c r="BV7" s="169">
        <f>AVERAGE(BR7:BU7)</f>
        <v>0</v>
      </c>
      <c r="BW7" s="170"/>
      <c r="BX7" s="171"/>
      <c r="BY7" s="171"/>
      <c r="BZ7" s="171"/>
      <c r="CA7" s="171"/>
      <c r="CB7" s="171"/>
      <c r="CC7" s="171"/>
      <c r="CD7" s="171"/>
      <c r="CE7" s="171"/>
      <c r="CF7" s="171"/>
      <c r="CG7" s="171"/>
      <c r="CH7" s="171"/>
      <c r="CI7" s="171"/>
      <c r="CJ7" s="171"/>
      <c r="CK7" s="171"/>
      <c r="CL7" s="171"/>
      <c r="CM7" s="171"/>
      <c r="CN7" s="171"/>
      <c r="CO7" s="171"/>
      <c r="CP7" s="171"/>
      <c r="CQ7" s="171"/>
      <c r="CR7" s="171"/>
      <c r="CS7" s="171"/>
      <c r="CT7" s="298"/>
      <c r="CU7" s="173"/>
      <c r="CV7" s="174">
        <f>SUM(AS7,AX7,BC7,BH7,BM7,BR7)</f>
        <v>0</v>
      </c>
      <c r="CW7" s="175">
        <f>SUM(AT7,AY7,BD7,BI7,BN7,BS7)</f>
        <v>0</v>
      </c>
      <c r="CX7" s="175">
        <f>SUM(AU7,AZ7,BE7,BJ7,BO7,BT7)</f>
        <v>0</v>
      </c>
      <c r="CY7" s="175">
        <f>SUM(AV7,BA7,BF7,BK7,BP7,BU7)</f>
        <v>0</v>
      </c>
      <c r="CZ7" s="176">
        <f>AW7+BB7+BL7+BG7+BQ7+BV7</f>
        <v>0</v>
      </c>
      <c r="DA7" s="163">
        <f>AR7-CZ7</f>
        <v>0</v>
      </c>
      <c r="DB7" s="177">
        <f>RANK(DA7,$DA$4:$DA$23,0)</f>
        <v>4</v>
      </c>
      <c r="DC7" s="178">
        <f>O7</f>
        <v>0</v>
      </c>
      <c r="DD7" s="163">
        <f>DA7*10^3+DC7</f>
        <v>0</v>
      </c>
      <c r="DE7" s="163">
        <f>RANK(DD7,$DD$4:$DD$23,0)</f>
        <v>4</v>
      </c>
      <c r="DF7" s="163">
        <f>AE7</f>
        <v>0</v>
      </c>
      <c r="DG7" s="163">
        <f>(DA7*10^3+DC7)*10^3+DF7</f>
        <v>0</v>
      </c>
      <c r="DH7" s="163">
        <f>RANK(DG7,$DG$4:$DG$23,0)</f>
        <v>4</v>
      </c>
      <c r="DI7" s="179">
        <f>S7</f>
        <v>0</v>
      </c>
      <c r="DJ7" s="179">
        <f>((DA7*10^3+DC7)*10^3+DF7)*10^3+DI7</f>
        <v>0</v>
      </c>
      <c r="DK7" s="179">
        <f>RANK(DJ7,$DJ$4:$DJ$23,0)</f>
        <v>4</v>
      </c>
      <c r="DL7" s="179">
        <f>AI7</f>
        <v>0</v>
      </c>
      <c r="DM7" s="179">
        <f>(((DA7*10^3+DC7)*10^3+DF7)*10^3+DI7)*10^3+DL7</f>
        <v>0</v>
      </c>
      <c r="DN7" s="187">
        <f>IF(F7&gt;0,RANK(DM7,$DM$4:$DM$23,0),20)</f>
        <v>20</v>
      </c>
      <c r="DO7" s="179">
        <f>IF(DN7&lt;&gt;20,RANK(DN7,$DN$4:$DN$23,1)+COUNTIF(DN$4:DN7,DN7)-1,20)</f>
        <v>20</v>
      </c>
      <c r="DP7" s="180">
        <f>DA7/$DP$3</f>
        <v>0</v>
      </c>
      <c r="DQ7" t="s" s="181">
        <f>IF(COUNTIF(BW7:CT7,"x")&gt;0,"Dis",IF(COUNTIF(CU7,"x")&gt;0,"Abbruch","-"))</f>
        <v>26</v>
      </c>
      <c r="DR7" s="152"/>
      <c r="DS7" s="111"/>
      <c r="DT7" s="111"/>
    </row>
    <row r="8" ht="16" customHeight="1">
      <c r="A8" s="111"/>
      <c r="B8" s="111"/>
      <c r="C8" s="112"/>
      <c r="D8" s="158">
        <f>'classi'!B223</f>
        <v>0</v>
      </c>
      <c r="E8" s="182"/>
      <c r="F8" s="160">
        <f>'classi'!C223</f>
        <v>0</v>
      </c>
      <c r="G8" s="160">
        <f>'classi'!D223</f>
        <v>0</v>
      </c>
      <c r="H8" s="186">
        <f>'classi'!G223</f>
        <v>0</v>
      </c>
      <c r="I8" s="185"/>
      <c r="J8" s="182"/>
      <c r="K8" s="182"/>
      <c r="L8" s="161">
        <v>0</v>
      </c>
      <c r="M8" s="161">
        <v>0</v>
      </c>
      <c r="N8" s="161">
        <v>0</v>
      </c>
      <c r="O8" s="163">
        <f>AVERAGE(L8:N8)</f>
        <v>0</v>
      </c>
      <c r="P8" s="161">
        <v>0</v>
      </c>
      <c r="Q8" s="161">
        <v>0</v>
      </c>
      <c r="R8" s="161">
        <v>0</v>
      </c>
      <c r="S8" s="163">
        <f>AVERAGE(P8:R8)</f>
        <v>0</v>
      </c>
      <c r="T8" s="161">
        <v>0</v>
      </c>
      <c r="U8" s="161">
        <v>0</v>
      </c>
      <c r="V8" s="161">
        <v>0</v>
      </c>
      <c r="W8" s="163">
        <f>AVERAGE(T8:V8)</f>
        <v>0</v>
      </c>
      <c r="X8" s="161">
        <v>0</v>
      </c>
      <c r="Y8" s="161">
        <v>0</v>
      </c>
      <c r="Z8" s="161">
        <v>0</v>
      </c>
      <c r="AA8" s="163">
        <f>AVERAGE(X8:Z8)</f>
        <v>0</v>
      </c>
      <c r="AB8" s="161">
        <v>0</v>
      </c>
      <c r="AC8" s="161">
        <v>0</v>
      </c>
      <c r="AD8" s="161">
        <v>0</v>
      </c>
      <c r="AE8" s="163">
        <f>AVERAGE(AB8:AD8)</f>
        <v>0</v>
      </c>
      <c r="AF8" s="161">
        <v>0</v>
      </c>
      <c r="AG8" s="161">
        <v>0</v>
      </c>
      <c r="AH8" s="161">
        <v>0</v>
      </c>
      <c r="AI8" s="163">
        <f>AVERAGE(AF8:AH8)</f>
        <v>0</v>
      </c>
      <c r="AJ8" s="161">
        <v>0</v>
      </c>
      <c r="AK8" s="161">
        <v>0</v>
      </c>
      <c r="AL8" s="161">
        <v>0</v>
      </c>
      <c r="AM8" s="163">
        <f>AVERAGE(AJ8:AL8)</f>
        <v>0</v>
      </c>
      <c r="AN8" s="161">
        <v>0</v>
      </c>
      <c r="AO8" s="161">
        <v>0</v>
      </c>
      <c r="AP8" s="161">
        <v>0</v>
      </c>
      <c r="AQ8" s="163">
        <f>AVERAGE(AN8:AP8)</f>
        <v>0</v>
      </c>
      <c r="AR8" s="164">
        <f>O8+S8+W8+AA8+AE8+AI8+AM8+AQ8</f>
        <v>0</v>
      </c>
      <c r="AS8" s="165">
        <v>0</v>
      </c>
      <c r="AT8" s="165">
        <v>0</v>
      </c>
      <c r="AU8" s="165">
        <v>0</v>
      </c>
      <c r="AV8" s="165">
        <v>0</v>
      </c>
      <c r="AW8" s="163">
        <f>AVERAGE(AS8:AV8)</f>
        <v>0</v>
      </c>
      <c r="AX8" s="165">
        <v>0</v>
      </c>
      <c r="AY8" s="165">
        <v>0</v>
      </c>
      <c r="AZ8" s="165">
        <v>0</v>
      </c>
      <c r="BA8" s="165"/>
      <c r="BB8" s="163">
        <f>AVERAGE(AX8:BA8)</f>
        <v>0</v>
      </c>
      <c r="BC8" s="165">
        <v>0</v>
      </c>
      <c r="BD8" s="165">
        <v>0</v>
      </c>
      <c r="BE8" s="165">
        <v>0</v>
      </c>
      <c r="BF8" s="165"/>
      <c r="BG8" s="163">
        <f>AVERAGE(BC8:BF8)</f>
        <v>0</v>
      </c>
      <c r="BH8" s="165">
        <v>0</v>
      </c>
      <c r="BI8" s="165">
        <v>0</v>
      </c>
      <c r="BJ8" s="165">
        <v>0</v>
      </c>
      <c r="BK8" s="165"/>
      <c r="BL8" s="163">
        <f>AVERAGE(BH8:BK8)</f>
        <v>0</v>
      </c>
      <c r="BM8" s="167">
        <v>0</v>
      </c>
      <c r="BN8" s="167">
        <v>0</v>
      </c>
      <c r="BO8" s="167">
        <v>0</v>
      </c>
      <c r="BP8" s="167"/>
      <c r="BQ8" s="163">
        <f>AVERAGE(BM8:BP8)</f>
        <v>0</v>
      </c>
      <c r="BR8" s="167">
        <v>0</v>
      </c>
      <c r="BS8" s="167">
        <v>0</v>
      </c>
      <c r="BT8" s="167">
        <v>0</v>
      </c>
      <c r="BU8" s="167"/>
      <c r="BV8" s="169">
        <f>AVERAGE(BR8:BU8)</f>
        <v>0</v>
      </c>
      <c r="BW8" s="170"/>
      <c r="BX8" s="171"/>
      <c r="BY8" s="171"/>
      <c r="BZ8" s="171"/>
      <c r="CA8" s="171"/>
      <c r="CB8" s="171"/>
      <c r="CC8" s="171"/>
      <c r="CD8" s="171"/>
      <c r="CE8" s="171"/>
      <c r="CF8" s="171"/>
      <c r="CG8" s="171"/>
      <c r="CH8" s="171"/>
      <c r="CI8" s="171"/>
      <c r="CJ8" s="171"/>
      <c r="CK8" s="171"/>
      <c r="CL8" s="171"/>
      <c r="CM8" s="171"/>
      <c r="CN8" s="171"/>
      <c r="CO8" s="171"/>
      <c r="CP8" s="171"/>
      <c r="CQ8" s="171"/>
      <c r="CR8" s="171"/>
      <c r="CS8" s="171"/>
      <c r="CT8" s="298"/>
      <c r="CU8" s="173"/>
      <c r="CV8" s="174">
        <f>SUM(AS8,AX8,BC8,BH8,BM8,BR8)</f>
        <v>0</v>
      </c>
      <c r="CW8" s="175">
        <f>SUM(AT8,AY8,BD8,BI8,BN8,BS8)</f>
        <v>0</v>
      </c>
      <c r="CX8" s="175">
        <f>SUM(AU8,AZ8,BE8,BJ8,BO8,BT8)</f>
        <v>0</v>
      </c>
      <c r="CY8" s="175">
        <f>SUM(AV8,BA8,BF8,BK8,BP8,BU8)</f>
        <v>0</v>
      </c>
      <c r="CZ8" s="176">
        <f>AW8+BB8+BL8+BG8+BQ8+BV8</f>
        <v>0</v>
      </c>
      <c r="DA8" s="163">
        <f>AR8-CZ8</f>
        <v>0</v>
      </c>
      <c r="DB8" s="177">
        <f>RANK(DA8,$DA$4:$DA$23,0)</f>
        <v>4</v>
      </c>
      <c r="DC8" s="178">
        <f>O8</f>
        <v>0</v>
      </c>
      <c r="DD8" s="163">
        <f>DA8*10^3+DC8</f>
        <v>0</v>
      </c>
      <c r="DE8" s="163">
        <f>RANK(DD8,$DD$4:$DD$23,0)</f>
        <v>4</v>
      </c>
      <c r="DF8" s="163">
        <f>AE8</f>
        <v>0</v>
      </c>
      <c r="DG8" s="163">
        <f>(DA8*10^3+DC8)*10^3+DF8</f>
        <v>0</v>
      </c>
      <c r="DH8" s="163">
        <f>RANK(DG8,$DG$4:$DG$23,0)</f>
        <v>4</v>
      </c>
      <c r="DI8" s="179">
        <f>S8</f>
        <v>0</v>
      </c>
      <c r="DJ8" s="179">
        <f>((DA8*10^3+DC8)*10^3+DF8)*10^3+DI8</f>
        <v>0</v>
      </c>
      <c r="DK8" s="179">
        <f>RANK(DJ8,$DJ$4:$DJ$23,0)</f>
        <v>4</v>
      </c>
      <c r="DL8" s="179">
        <f>AI8</f>
        <v>0</v>
      </c>
      <c r="DM8" s="179">
        <f>(((DA8*10^3+DC8)*10^3+DF8)*10^3+DI8)*10^3+DL8</f>
        <v>0</v>
      </c>
      <c r="DN8" s="187">
        <f>IF(F8&gt;0,RANK(DM8,$DM$4:$DM$23,0),20)</f>
        <v>20</v>
      </c>
      <c r="DO8" s="179">
        <f>IF(DN8&lt;&gt;20,RANK(DN8,$DN$4:$DN$23,1)+COUNTIF(DN$4:DN8,DN8)-1,20)</f>
        <v>20</v>
      </c>
      <c r="DP8" s="180">
        <f>DA8/$DP$3</f>
        <v>0</v>
      </c>
      <c r="DQ8" t="s" s="181">
        <f>IF(COUNTIF(BW8:CT8,"x")&gt;0,"Dis",IF(COUNTIF(CU8,"x")&gt;0,"Abbruch","-"))</f>
        <v>26</v>
      </c>
      <c r="DR8" s="152"/>
      <c r="DS8" s="111"/>
      <c r="DT8" s="111"/>
    </row>
    <row r="9" ht="16" customHeight="1">
      <c r="A9" s="111"/>
      <c r="B9" s="111"/>
      <c r="C9" s="112"/>
      <c r="D9" s="158">
        <f>'classi'!B224</f>
        <v>0</v>
      </c>
      <c r="E9" s="182"/>
      <c r="F9" s="160">
        <f>'classi'!C224</f>
        <v>0</v>
      </c>
      <c r="G9" s="160">
        <f>'classi'!D224</f>
        <v>0</v>
      </c>
      <c r="H9" s="186">
        <f>'classi'!G224</f>
        <v>0</v>
      </c>
      <c r="I9" s="185"/>
      <c r="J9" s="182"/>
      <c r="K9" s="182"/>
      <c r="L9" s="161">
        <v>0</v>
      </c>
      <c r="M9" s="161">
        <v>0</v>
      </c>
      <c r="N9" s="161">
        <v>0</v>
      </c>
      <c r="O9" s="163">
        <f>AVERAGE(L9:N9)</f>
        <v>0</v>
      </c>
      <c r="P9" s="161">
        <v>0</v>
      </c>
      <c r="Q9" s="161">
        <v>0</v>
      </c>
      <c r="R9" s="161">
        <v>0</v>
      </c>
      <c r="S9" s="163">
        <f>AVERAGE(P9:R9)</f>
        <v>0</v>
      </c>
      <c r="T9" s="161">
        <v>0</v>
      </c>
      <c r="U9" s="161">
        <v>0</v>
      </c>
      <c r="V9" s="161">
        <v>0</v>
      </c>
      <c r="W9" s="163">
        <f>AVERAGE(T9:V9)</f>
        <v>0</v>
      </c>
      <c r="X9" s="161">
        <v>0</v>
      </c>
      <c r="Y9" s="161">
        <v>0</v>
      </c>
      <c r="Z9" s="161">
        <v>0</v>
      </c>
      <c r="AA9" s="163">
        <f>AVERAGE(X9:Z9)</f>
        <v>0</v>
      </c>
      <c r="AB9" s="161">
        <v>0</v>
      </c>
      <c r="AC9" s="161">
        <v>0</v>
      </c>
      <c r="AD9" s="161">
        <v>0</v>
      </c>
      <c r="AE9" s="163">
        <f>AVERAGE(AB9:AD9)</f>
        <v>0</v>
      </c>
      <c r="AF9" s="161">
        <v>0</v>
      </c>
      <c r="AG9" s="161">
        <v>0</v>
      </c>
      <c r="AH9" s="161">
        <v>0</v>
      </c>
      <c r="AI9" s="163">
        <f>AVERAGE(AF9:AH9)</f>
        <v>0</v>
      </c>
      <c r="AJ9" s="161">
        <v>0</v>
      </c>
      <c r="AK9" s="161">
        <v>0</v>
      </c>
      <c r="AL9" s="161">
        <v>0</v>
      </c>
      <c r="AM9" s="163">
        <f>AVERAGE(AJ9:AL9)</f>
        <v>0</v>
      </c>
      <c r="AN9" s="161">
        <v>0</v>
      </c>
      <c r="AO9" s="161">
        <v>0</v>
      </c>
      <c r="AP9" s="161">
        <v>0</v>
      </c>
      <c r="AQ9" s="163">
        <f>AVERAGE(AN9:AP9)</f>
        <v>0</v>
      </c>
      <c r="AR9" s="164">
        <f>O9+S9+W9+AA9+AE9+AI9+AM9+AQ9</f>
        <v>0</v>
      </c>
      <c r="AS9" s="165">
        <v>0</v>
      </c>
      <c r="AT9" s="165">
        <v>0</v>
      </c>
      <c r="AU9" s="165">
        <v>0</v>
      </c>
      <c r="AV9" s="165">
        <v>0</v>
      </c>
      <c r="AW9" s="163">
        <f>AVERAGE(AS9:AV9)</f>
        <v>0</v>
      </c>
      <c r="AX9" s="165">
        <v>0</v>
      </c>
      <c r="AY9" s="165">
        <v>0</v>
      </c>
      <c r="AZ9" s="165">
        <v>0</v>
      </c>
      <c r="BA9" s="165"/>
      <c r="BB9" s="163">
        <f>AVERAGE(AX9:BA9)</f>
        <v>0</v>
      </c>
      <c r="BC9" s="165">
        <v>0</v>
      </c>
      <c r="BD9" s="165">
        <v>0</v>
      </c>
      <c r="BE9" s="165">
        <v>0</v>
      </c>
      <c r="BF9" s="165">
        <v>0</v>
      </c>
      <c r="BG9" s="163">
        <f>AVERAGE(BC9:BF9)</f>
        <v>0</v>
      </c>
      <c r="BH9" s="165">
        <v>0</v>
      </c>
      <c r="BI9" s="165">
        <v>0</v>
      </c>
      <c r="BJ9" s="165">
        <v>0</v>
      </c>
      <c r="BK9" s="165">
        <v>0</v>
      </c>
      <c r="BL9" s="163">
        <f>AVERAGE(BH9:BK9)</f>
        <v>0</v>
      </c>
      <c r="BM9" s="167">
        <v>0</v>
      </c>
      <c r="BN9" s="167">
        <v>0</v>
      </c>
      <c r="BO9" s="167">
        <v>0</v>
      </c>
      <c r="BP9" s="167">
        <v>0</v>
      </c>
      <c r="BQ9" s="163">
        <f>AVERAGE(BM9:BP9)</f>
        <v>0</v>
      </c>
      <c r="BR9" s="167">
        <v>0</v>
      </c>
      <c r="BS9" s="167">
        <v>0</v>
      </c>
      <c r="BT9" s="167">
        <v>0</v>
      </c>
      <c r="BU9" s="167"/>
      <c r="BV9" s="169">
        <f>AVERAGE(BR9:BU9)</f>
        <v>0</v>
      </c>
      <c r="BW9" s="170"/>
      <c r="BX9" s="171"/>
      <c r="BY9" s="171"/>
      <c r="BZ9" s="171"/>
      <c r="CA9" s="171"/>
      <c r="CB9" s="171"/>
      <c r="CC9" s="171"/>
      <c r="CD9" s="171"/>
      <c r="CE9" s="171"/>
      <c r="CF9" s="171"/>
      <c r="CG9" s="171"/>
      <c r="CH9" s="171"/>
      <c r="CI9" s="171"/>
      <c r="CJ9" s="171"/>
      <c r="CK9" s="171"/>
      <c r="CL9" s="171"/>
      <c r="CM9" s="171"/>
      <c r="CN9" s="171"/>
      <c r="CO9" s="171"/>
      <c r="CP9" s="171"/>
      <c r="CQ9" s="171"/>
      <c r="CR9" s="171"/>
      <c r="CS9" s="171"/>
      <c r="CT9" s="298"/>
      <c r="CU9" s="173"/>
      <c r="CV9" s="174">
        <f>SUM(AS9,AX9,BC9,BH9,BM9,BR9)</f>
        <v>0</v>
      </c>
      <c r="CW9" s="175">
        <f>SUM(AT9,AY9,BD9,BI9,BN9,BS9)</f>
        <v>0</v>
      </c>
      <c r="CX9" s="175">
        <f>SUM(AU9,AZ9,BE9,BJ9,BO9,BT9)</f>
        <v>0</v>
      </c>
      <c r="CY9" s="175">
        <f>SUM(AV9,BA9,BF9,BK9,BP9,BU9)</f>
        <v>0</v>
      </c>
      <c r="CZ9" s="176">
        <f>AW9+BB9+BL9+BG9+BQ9+BV9</f>
        <v>0</v>
      </c>
      <c r="DA9" s="163">
        <f>AR9-CZ9</f>
        <v>0</v>
      </c>
      <c r="DB9" s="177">
        <f>RANK(DA9,$DA$4:$DA$23,0)</f>
        <v>4</v>
      </c>
      <c r="DC9" s="178">
        <f>O9</f>
        <v>0</v>
      </c>
      <c r="DD9" s="163">
        <f>DA9*10^3+DC9</f>
        <v>0</v>
      </c>
      <c r="DE9" s="163">
        <f>RANK(DD9,$DD$4:$DD$23,0)</f>
        <v>4</v>
      </c>
      <c r="DF9" s="163">
        <f>AE9</f>
        <v>0</v>
      </c>
      <c r="DG9" s="163">
        <f>(DA9*10^3+DC9)*10^3+DF9</f>
        <v>0</v>
      </c>
      <c r="DH9" s="163">
        <f>RANK(DG9,$DG$4:$DG$23,0)</f>
        <v>4</v>
      </c>
      <c r="DI9" s="179">
        <f>S9</f>
        <v>0</v>
      </c>
      <c r="DJ9" s="179">
        <f>((DA9*10^3+DC9)*10^3+DF9)*10^3+DI9</f>
        <v>0</v>
      </c>
      <c r="DK9" s="179">
        <f>RANK(DJ9,$DJ$4:$DJ$23,0)</f>
        <v>4</v>
      </c>
      <c r="DL9" s="179">
        <f>AI9</f>
        <v>0</v>
      </c>
      <c r="DM9" s="179">
        <f>(((DA9*10^3+DC9)*10^3+DF9)*10^3+DI9)*10^3+DL9</f>
        <v>0</v>
      </c>
      <c r="DN9" s="187">
        <f>IF(F9&gt;0,RANK(DM9,$DM$4:$DM$23,0),20)</f>
        <v>20</v>
      </c>
      <c r="DO9" s="179">
        <f>IF(DN9&lt;&gt;20,RANK(DN9,$DN$4:$DN$23,1)+COUNTIF(DN$4:DN9,DN9)-1,20)</f>
        <v>20</v>
      </c>
      <c r="DP9" s="180">
        <f>DA9/$DP$3</f>
        <v>0</v>
      </c>
      <c r="DQ9" t="s" s="181">
        <f>IF(COUNTIF(BW9:CT9,"x")&gt;0,"Dis",IF(COUNTIF(CU9,"x")&gt;0,"Abbruch","-"))</f>
        <v>26</v>
      </c>
      <c r="DR9" s="152"/>
      <c r="DS9" s="111"/>
      <c r="DT9" s="111"/>
    </row>
    <row r="10" ht="16" customHeight="1">
      <c r="A10" s="111"/>
      <c r="B10" s="111"/>
      <c r="C10" s="112"/>
      <c r="D10" s="158">
        <f>'classi'!B225</f>
        <v>0</v>
      </c>
      <c r="E10" s="182"/>
      <c r="F10" s="160">
        <f>'classi'!C225</f>
        <v>0</v>
      </c>
      <c r="G10" s="160">
        <f>'classi'!D225</f>
        <v>0</v>
      </c>
      <c r="H10" s="186">
        <f>'classi'!G225</f>
        <v>0</v>
      </c>
      <c r="I10" s="185"/>
      <c r="J10" s="182"/>
      <c r="K10" s="182"/>
      <c r="L10" s="161">
        <v>0</v>
      </c>
      <c r="M10" s="161">
        <v>0</v>
      </c>
      <c r="N10" s="161">
        <v>0</v>
      </c>
      <c r="O10" s="163">
        <f>AVERAGE(L10:N10)</f>
        <v>0</v>
      </c>
      <c r="P10" s="161">
        <v>0</v>
      </c>
      <c r="Q10" s="161">
        <v>0</v>
      </c>
      <c r="R10" s="161">
        <v>0</v>
      </c>
      <c r="S10" s="163">
        <f>AVERAGE(P10:R10)</f>
        <v>0</v>
      </c>
      <c r="T10" s="161">
        <v>0</v>
      </c>
      <c r="U10" s="161">
        <v>0</v>
      </c>
      <c r="V10" s="161">
        <v>0</v>
      </c>
      <c r="W10" s="163">
        <f>AVERAGE(T10:V10)</f>
        <v>0</v>
      </c>
      <c r="X10" s="161">
        <v>0</v>
      </c>
      <c r="Y10" s="161">
        <v>0</v>
      </c>
      <c r="Z10" s="161">
        <v>0</v>
      </c>
      <c r="AA10" s="163">
        <f>AVERAGE(X10:Z10)</f>
        <v>0</v>
      </c>
      <c r="AB10" s="161">
        <v>0</v>
      </c>
      <c r="AC10" s="161">
        <v>0</v>
      </c>
      <c r="AD10" s="161">
        <v>0</v>
      </c>
      <c r="AE10" s="163">
        <f>AVERAGE(AB10:AD10)</f>
        <v>0</v>
      </c>
      <c r="AF10" s="161">
        <v>0</v>
      </c>
      <c r="AG10" s="161">
        <v>0</v>
      </c>
      <c r="AH10" s="161">
        <v>0</v>
      </c>
      <c r="AI10" s="163">
        <f>AVERAGE(AF10:AH10)</f>
        <v>0</v>
      </c>
      <c r="AJ10" s="161">
        <v>0</v>
      </c>
      <c r="AK10" s="161">
        <v>0</v>
      </c>
      <c r="AL10" s="161">
        <v>0</v>
      </c>
      <c r="AM10" s="163">
        <f>AVERAGE(AJ10:AL10)</f>
        <v>0</v>
      </c>
      <c r="AN10" s="161">
        <v>0</v>
      </c>
      <c r="AO10" s="161">
        <v>0</v>
      </c>
      <c r="AP10" s="161">
        <v>0</v>
      </c>
      <c r="AQ10" s="163">
        <f>AVERAGE(AN10:AP10)</f>
        <v>0</v>
      </c>
      <c r="AR10" s="164">
        <f>O10+S10+W10+AA10+AE10+AI10+AM10+AQ10</f>
        <v>0</v>
      </c>
      <c r="AS10" s="165">
        <v>0</v>
      </c>
      <c r="AT10" s="165">
        <v>0</v>
      </c>
      <c r="AU10" s="165">
        <v>0</v>
      </c>
      <c r="AV10" s="165">
        <v>0</v>
      </c>
      <c r="AW10" s="163">
        <f>AVERAGE(AS10:AV10)</f>
        <v>0</v>
      </c>
      <c r="AX10" s="165">
        <v>0</v>
      </c>
      <c r="AY10" s="165">
        <v>0</v>
      </c>
      <c r="AZ10" s="165">
        <v>0</v>
      </c>
      <c r="BA10" s="165"/>
      <c r="BB10" s="163">
        <f>AVERAGE(AX10:BA10)</f>
        <v>0</v>
      </c>
      <c r="BC10" s="165">
        <v>0</v>
      </c>
      <c r="BD10" s="165">
        <v>0</v>
      </c>
      <c r="BE10" s="165">
        <v>0</v>
      </c>
      <c r="BF10" s="165">
        <v>0</v>
      </c>
      <c r="BG10" s="163">
        <f>AVERAGE(BC10:BF10)</f>
        <v>0</v>
      </c>
      <c r="BH10" s="165">
        <v>0</v>
      </c>
      <c r="BI10" s="165">
        <v>0</v>
      </c>
      <c r="BJ10" s="165">
        <v>0</v>
      </c>
      <c r="BK10" s="165">
        <v>0</v>
      </c>
      <c r="BL10" s="163">
        <f>AVERAGE(BH10:BK10)</f>
        <v>0</v>
      </c>
      <c r="BM10" s="167">
        <v>0</v>
      </c>
      <c r="BN10" s="167">
        <v>0</v>
      </c>
      <c r="BO10" s="167">
        <v>0</v>
      </c>
      <c r="BP10" s="167">
        <v>0</v>
      </c>
      <c r="BQ10" s="163">
        <f>AVERAGE(BM10:BP10)</f>
        <v>0</v>
      </c>
      <c r="BR10" s="167">
        <v>0</v>
      </c>
      <c r="BS10" s="167">
        <v>0</v>
      </c>
      <c r="BT10" s="167">
        <v>0</v>
      </c>
      <c r="BU10" s="167">
        <v>0</v>
      </c>
      <c r="BV10" s="169">
        <f>AVERAGE(BR10:BU10)</f>
        <v>0</v>
      </c>
      <c r="BW10" s="170"/>
      <c r="BX10" s="171"/>
      <c r="BY10" s="171"/>
      <c r="BZ10" s="171"/>
      <c r="CA10" s="171"/>
      <c r="CB10" s="171"/>
      <c r="CC10" s="171"/>
      <c r="CD10" s="171"/>
      <c r="CE10" s="171"/>
      <c r="CF10" s="171"/>
      <c r="CG10" s="171"/>
      <c r="CH10" s="171"/>
      <c r="CI10" s="171"/>
      <c r="CJ10" s="171"/>
      <c r="CK10" s="171"/>
      <c r="CL10" s="171"/>
      <c r="CM10" s="171"/>
      <c r="CN10" s="171"/>
      <c r="CO10" s="171"/>
      <c r="CP10" s="171"/>
      <c r="CQ10" s="171"/>
      <c r="CR10" s="171"/>
      <c r="CS10" s="171"/>
      <c r="CT10" s="298"/>
      <c r="CU10" s="173"/>
      <c r="CV10" s="174">
        <f>SUM(AS10,AX10,BC10,BH10,BM10,BR10)</f>
        <v>0</v>
      </c>
      <c r="CW10" s="175">
        <f>SUM(AT10,AY10,BD10,BI10,BN10,BS10)</f>
        <v>0</v>
      </c>
      <c r="CX10" s="175">
        <f>SUM(AU10,AZ10,BE10,BJ10,BO10,BT10)</f>
        <v>0</v>
      </c>
      <c r="CY10" s="175">
        <f>SUM(AV10,BA10,BF10,BK10,BP10,BU10)</f>
        <v>0</v>
      </c>
      <c r="CZ10" s="176">
        <f>AW10+BB10+BL10+BG10+BQ10+BV10</f>
        <v>0</v>
      </c>
      <c r="DA10" s="163">
        <f>AR10-CZ10</f>
        <v>0</v>
      </c>
      <c r="DB10" s="177">
        <f>RANK(DA10,$DA$4:$DA$23,0)</f>
        <v>4</v>
      </c>
      <c r="DC10" s="178">
        <f>O10</f>
        <v>0</v>
      </c>
      <c r="DD10" s="163">
        <f>DA10*10^3+DC10</f>
        <v>0</v>
      </c>
      <c r="DE10" s="163">
        <f>RANK(DD10,$DD$4:$DD$23,0)</f>
        <v>4</v>
      </c>
      <c r="DF10" s="163">
        <f>AE10</f>
        <v>0</v>
      </c>
      <c r="DG10" s="163">
        <f>(DA10*10^3+DC10)*10^3+DF10</f>
        <v>0</v>
      </c>
      <c r="DH10" s="163">
        <f>RANK(DG10,$DG$4:$DG$23,0)</f>
        <v>4</v>
      </c>
      <c r="DI10" s="179">
        <f>S10</f>
        <v>0</v>
      </c>
      <c r="DJ10" s="179">
        <f>((DA10*10^3+DC10)*10^3+DF10)*10^3+DI10</f>
        <v>0</v>
      </c>
      <c r="DK10" s="179">
        <f>RANK(DJ10,$DJ$4:$DJ$23,0)</f>
        <v>4</v>
      </c>
      <c r="DL10" s="179">
        <f>AI10</f>
        <v>0</v>
      </c>
      <c r="DM10" s="179">
        <f>(((DA10*10^3+DC10)*10^3+DF10)*10^3+DI10)*10^3+DL10</f>
        <v>0</v>
      </c>
      <c r="DN10" s="187">
        <f>IF(F10&gt;0,RANK(DM10,$DM$4:$DM$23,0),20)</f>
        <v>20</v>
      </c>
      <c r="DO10" s="179">
        <f>IF(DN10&lt;&gt;20,RANK(DN10,$DN$4:$DN$23,1)+COUNTIF(DN$4:DN10,DN10)-1,20)</f>
        <v>20</v>
      </c>
      <c r="DP10" s="180">
        <f>DA10/$DP$3</f>
        <v>0</v>
      </c>
      <c r="DQ10" t="s" s="181">
        <f>IF(COUNTIF(BW10:CT10,"x")&gt;0,"Dis",IF(COUNTIF(CU10,"x")&gt;0,"Abbruch","-"))</f>
        <v>26</v>
      </c>
      <c r="DR10" s="152"/>
      <c r="DS10" s="111"/>
      <c r="DT10" s="111"/>
    </row>
    <row r="11" ht="16" customHeight="1">
      <c r="A11" s="111"/>
      <c r="B11" s="111"/>
      <c r="C11" s="112"/>
      <c r="D11" s="158">
        <f>'classi'!B226</f>
        <v>0</v>
      </c>
      <c r="E11" s="182"/>
      <c r="F11" s="160">
        <f>'classi'!C226</f>
        <v>0</v>
      </c>
      <c r="G11" s="160">
        <f>'classi'!D226</f>
        <v>0</v>
      </c>
      <c r="H11" s="186">
        <f>'classi'!G226</f>
        <v>0</v>
      </c>
      <c r="I11" s="185"/>
      <c r="J11" s="182"/>
      <c r="K11" s="182"/>
      <c r="L11" s="161">
        <v>0</v>
      </c>
      <c r="M11" s="161">
        <v>0</v>
      </c>
      <c r="N11" s="161">
        <v>0</v>
      </c>
      <c r="O11" s="163">
        <f>AVERAGE(L11:N11)</f>
        <v>0</v>
      </c>
      <c r="P11" s="161">
        <v>0</v>
      </c>
      <c r="Q11" s="161">
        <v>0</v>
      </c>
      <c r="R11" s="161">
        <v>0</v>
      </c>
      <c r="S11" s="163">
        <f>AVERAGE(P11:R11)</f>
        <v>0</v>
      </c>
      <c r="T11" s="161">
        <v>0</v>
      </c>
      <c r="U11" s="161">
        <v>0</v>
      </c>
      <c r="V11" s="161">
        <v>0</v>
      </c>
      <c r="W11" s="163">
        <f>AVERAGE(T11:V11)</f>
        <v>0</v>
      </c>
      <c r="X11" s="161">
        <v>0</v>
      </c>
      <c r="Y11" s="161">
        <v>0</v>
      </c>
      <c r="Z11" s="161">
        <v>0</v>
      </c>
      <c r="AA11" s="163">
        <f>AVERAGE(X11:Z11)</f>
        <v>0</v>
      </c>
      <c r="AB11" s="161">
        <v>0</v>
      </c>
      <c r="AC11" s="161">
        <v>0</v>
      </c>
      <c r="AD11" s="161">
        <v>0</v>
      </c>
      <c r="AE11" s="163">
        <f>AVERAGE(AB11:AD11)</f>
        <v>0</v>
      </c>
      <c r="AF11" s="161">
        <v>0</v>
      </c>
      <c r="AG11" s="161">
        <v>0</v>
      </c>
      <c r="AH11" s="161">
        <v>0</v>
      </c>
      <c r="AI11" s="163">
        <f>AVERAGE(AF11:AH11)</f>
        <v>0</v>
      </c>
      <c r="AJ11" s="161">
        <v>0</v>
      </c>
      <c r="AK11" s="161">
        <v>0</v>
      </c>
      <c r="AL11" s="161">
        <v>0</v>
      </c>
      <c r="AM11" s="163">
        <f>AVERAGE(AJ11:AL11)</f>
        <v>0</v>
      </c>
      <c r="AN11" s="161">
        <v>0</v>
      </c>
      <c r="AO11" s="161">
        <v>0</v>
      </c>
      <c r="AP11" s="161">
        <v>0</v>
      </c>
      <c r="AQ11" s="163">
        <f>AVERAGE(AN11:AP11)</f>
        <v>0</v>
      </c>
      <c r="AR11" s="164">
        <f>O11+S11+W11+AA11+AE11+AI11+AM11+AQ11</f>
        <v>0</v>
      </c>
      <c r="AS11" s="165">
        <v>0</v>
      </c>
      <c r="AT11" s="165">
        <v>0</v>
      </c>
      <c r="AU11" s="165">
        <v>0</v>
      </c>
      <c r="AV11" s="165">
        <v>0</v>
      </c>
      <c r="AW11" s="163">
        <f>AVERAGE(AS11:AV11)</f>
        <v>0</v>
      </c>
      <c r="AX11" s="165">
        <v>0</v>
      </c>
      <c r="AY11" s="165">
        <v>0</v>
      </c>
      <c r="AZ11" s="165">
        <v>0</v>
      </c>
      <c r="BA11" s="165">
        <v>0</v>
      </c>
      <c r="BB11" s="163">
        <f>AVERAGE(AX11:BA11)</f>
        <v>0</v>
      </c>
      <c r="BC11" s="165">
        <v>0</v>
      </c>
      <c r="BD11" s="165">
        <v>0</v>
      </c>
      <c r="BE11" s="165">
        <v>0</v>
      </c>
      <c r="BF11" s="165">
        <v>0</v>
      </c>
      <c r="BG11" s="163">
        <f>AVERAGE(BC11:BF11)</f>
        <v>0</v>
      </c>
      <c r="BH11" s="165">
        <v>0</v>
      </c>
      <c r="BI11" s="165">
        <v>0</v>
      </c>
      <c r="BJ11" s="165">
        <v>0</v>
      </c>
      <c r="BK11" s="165">
        <v>0</v>
      </c>
      <c r="BL11" s="163">
        <f>AVERAGE(BH11:BK11)</f>
        <v>0</v>
      </c>
      <c r="BM11" s="167">
        <v>0</v>
      </c>
      <c r="BN11" s="167">
        <v>0</v>
      </c>
      <c r="BO11" s="167">
        <v>0</v>
      </c>
      <c r="BP11" s="167">
        <v>0</v>
      </c>
      <c r="BQ11" s="163">
        <f>AVERAGE(BM11:BP11)</f>
        <v>0</v>
      </c>
      <c r="BR11" s="167">
        <v>0</v>
      </c>
      <c r="BS11" s="167">
        <v>0</v>
      </c>
      <c r="BT11" s="167">
        <v>0</v>
      </c>
      <c r="BU11" s="167">
        <v>0</v>
      </c>
      <c r="BV11" s="169">
        <f>AVERAGE(BR11:BU11)</f>
        <v>0</v>
      </c>
      <c r="BW11" s="170"/>
      <c r="BX11" s="171"/>
      <c r="BY11" s="171"/>
      <c r="BZ11" s="171"/>
      <c r="CA11" s="171"/>
      <c r="CB11" s="171"/>
      <c r="CC11" s="171"/>
      <c r="CD11" s="171"/>
      <c r="CE11" s="171"/>
      <c r="CF11" s="171"/>
      <c r="CG11" s="171"/>
      <c r="CH11" s="171"/>
      <c r="CI11" s="171"/>
      <c r="CJ11" s="171"/>
      <c r="CK11" s="171"/>
      <c r="CL11" s="171"/>
      <c r="CM11" s="171"/>
      <c r="CN11" s="171"/>
      <c r="CO11" s="171"/>
      <c r="CP11" s="171"/>
      <c r="CQ11" s="171"/>
      <c r="CR11" s="171"/>
      <c r="CS11" s="171"/>
      <c r="CT11" s="298"/>
      <c r="CU11" s="173"/>
      <c r="CV11" s="174">
        <f>SUM(AS11,AX11,BC11,BH11,BM11,BR11)</f>
        <v>0</v>
      </c>
      <c r="CW11" s="175">
        <f>SUM(AT11,AY11,BD11,BI11,BN11,BS11)</f>
        <v>0</v>
      </c>
      <c r="CX11" s="175">
        <f>SUM(AU11,AZ11,BE11,BJ11,BO11,BT11)</f>
        <v>0</v>
      </c>
      <c r="CY11" s="175">
        <f>SUM(AV11,BA11,BF11,BK11,BP11,BU11)</f>
        <v>0</v>
      </c>
      <c r="CZ11" s="176">
        <f>AW11+BB11+BL11+BG11+BQ11+BV11</f>
        <v>0</v>
      </c>
      <c r="DA11" s="163">
        <f>AR11-CZ11</f>
        <v>0</v>
      </c>
      <c r="DB11" s="177">
        <f>RANK(DA11,$DA$4:$DA$23,0)</f>
        <v>4</v>
      </c>
      <c r="DC11" s="178">
        <f>O11</f>
        <v>0</v>
      </c>
      <c r="DD11" s="163">
        <f>DA11*10^3+DC11</f>
        <v>0</v>
      </c>
      <c r="DE11" s="163">
        <f>RANK(DD11,$DD$4:$DD$23,0)</f>
        <v>4</v>
      </c>
      <c r="DF11" s="163">
        <f>AE11</f>
        <v>0</v>
      </c>
      <c r="DG11" s="163">
        <f>(DA11*10^3+DC11)*10^3+DF11</f>
        <v>0</v>
      </c>
      <c r="DH11" s="163">
        <f>RANK(DG11,$DG$4:$DG$23,0)</f>
        <v>4</v>
      </c>
      <c r="DI11" s="179">
        <f>S11</f>
        <v>0</v>
      </c>
      <c r="DJ11" s="179">
        <f>((DA11*10^3+DC11)*10^3+DF11)*10^3+DI11</f>
        <v>0</v>
      </c>
      <c r="DK11" s="179">
        <f>RANK(DJ11,$DJ$4:$DJ$23,0)</f>
        <v>4</v>
      </c>
      <c r="DL11" s="179">
        <f>AI11</f>
        <v>0</v>
      </c>
      <c r="DM11" s="179">
        <f>(((DA11*10^3+DC11)*10^3+DF11)*10^3+DI11)*10^3+DL11</f>
        <v>0</v>
      </c>
      <c r="DN11" s="187">
        <f>IF(F11&gt;0,RANK(DM11,$DM$4:$DM$23,0),20)</f>
        <v>20</v>
      </c>
      <c r="DO11" s="179">
        <f>IF(DN11&lt;&gt;20,RANK(DN11,$DN$4:$DN$23,1)+COUNTIF(DN$4:DN11,DN11)-1,20)</f>
        <v>20</v>
      </c>
      <c r="DP11" s="180">
        <f>DA11/$DP$3</f>
        <v>0</v>
      </c>
      <c r="DQ11" t="s" s="181">
        <f>IF(COUNTIF(BW11:CT11,"x")&gt;0,"Dis",IF(COUNTIF(CU11,"x")&gt;0,"Abbruch","-"))</f>
        <v>26</v>
      </c>
      <c r="DR11" s="152"/>
      <c r="DS11" s="111"/>
      <c r="DT11" s="111"/>
    </row>
    <row r="12" ht="16" customHeight="1">
      <c r="A12" s="111"/>
      <c r="B12" s="111"/>
      <c r="C12" s="112"/>
      <c r="D12" s="158">
        <f>'classi'!B227</f>
        <v>0</v>
      </c>
      <c r="E12" s="182"/>
      <c r="F12" s="160">
        <f>'classi'!C227</f>
        <v>0</v>
      </c>
      <c r="G12" s="160">
        <f>'classi'!D227</f>
        <v>0</v>
      </c>
      <c r="H12" s="186">
        <f>'classi'!G227</f>
        <v>0</v>
      </c>
      <c r="I12" s="185"/>
      <c r="J12" s="182"/>
      <c r="K12" s="182"/>
      <c r="L12" s="161">
        <v>0</v>
      </c>
      <c r="M12" s="161">
        <v>0</v>
      </c>
      <c r="N12" s="161">
        <v>0</v>
      </c>
      <c r="O12" s="163">
        <f>AVERAGE(L12:N12)</f>
        <v>0</v>
      </c>
      <c r="P12" s="161">
        <v>0</v>
      </c>
      <c r="Q12" s="161">
        <v>0</v>
      </c>
      <c r="R12" s="161">
        <v>0</v>
      </c>
      <c r="S12" s="163">
        <f>AVERAGE(P12:R12)</f>
        <v>0</v>
      </c>
      <c r="T12" s="161">
        <v>0</v>
      </c>
      <c r="U12" s="161">
        <v>0</v>
      </c>
      <c r="V12" s="161">
        <v>0</v>
      </c>
      <c r="W12" s="163">
        <f>AVERAGE(T12:V12)</f>
        <v>0</v>
      </c>
      <c r="X12" s="161">
        <v>0</v>
      </c>
      <c r="Y12" s="161">
        <v>0</v>
      </c>
      <c r="Z12" s="161">
        <v>0</v>
      </c>
      <c r="AA12" s="163">
        <f>AVERAGE(X12:Z12)</f>
        <v>0</v>
      </c>
      <c r="AB12" s="161">
        <v>0</v>
      </c>
      <c r="AC12" s="161">
        <v>0</v>
      </c>
      <c r="AD12" s="161">
        <v>0</v>
      </c>
      <c r="AE12" s="163">
        <f>AVERAGE(AB12:AD12)</f>
        <v>0</v>
      </c>
      <c r="AF12" s="161">
        <v>0</v>
      </c>
      <c r="AG12" s="161">
        <v>0</v>
      </c>
      <c r="AH12" s="161">
        <v>0</v>
      </c>
      <c r="AI12" s="163">
        <f>AVERAGE(AF12:AH12)</f>
        <v>0</v>
      </c>
      <c r="AJ12" s="161">
        <v>0</v>
      </c>
      <c r="AK12" s="161">
        <v>0</v>
      </c>
      <c r="AL12" s="161">
        <v>0</v>
      </c>
      <c r="AM12" s="163">
        <f>AVERAGE(AJ12:AL12)</f>
        <v>0</v>
      </c>
      <c r="AN12" s="161">
        <v>0</v>
      </c>
      <c r="AO12" s="161">
        <v>0</v>
      </c>
      <c r="AP12" s="161">
        <v>0</v>
      </c>
      <c r="AQ12" s="163">
        <f>AVERAGE(AN12:AP12)</f>
        <v>0</v>
      </c>
      <c r="AR12" s="164">
        <f>O12+S12+W12+AA12+AE12+AI12+AM12+AQ12</f>
        <v>0</v>
      </c>
      <c r="AS12" s="165">
        <v>0</v>
      </c>
      <c r="AT12" s="165">
        <v>0</v>
      </c>
      <c r="AU12" s="165">
        <v>0</v>
      </c>
      <c r="AV12" s="165">
        <v>0</v>
      </c>
      <c r="AW12" s="163">
        <f>AVERAGE(AS12:AV12)</f>
        <v>0</v>
      </c>
      <c r="AX12" s="165">
        <v>0</v>
      </c>
      <c r="AY12" s="165">
        <v>0</v>
      </c>
      <c r="AZ12" s="165">
        <v>0</v>
      </c>
      <c r="BA12" s="165">
        <v>0</v>
      </c>
      <c r="BB12" s="163">
        <f>AVERAGE(AX12:BA12)</f>
        <v>0</v>
      </c>
      <c r="BC12" s="165">
        <v>0</v>
      </c>
      <c r="BD12" s="165">
        <v>0</v>
      </c>
      <c r="BE12" s="165">
        <v>0</v>
      </c>
      <c r="BF12" s="165">
        <v>0</v>
      </c>
      <c r="BG12" s="163">
        <f>AVERAGE(BC12:BF12)</f>
        <v>0</v>
      </c>
      <c r="BH12" s="165">
        <v>0</v>
      </c>
      <c r="BI12" s="165">
        <v>0</v>
      </c>
      <c r="BJ12" s="165">
        <v>0</v>
      </c>
      <c r="BK12" s="165">
        <v>0</v>
      </c>
      <c r="BL12" s="163">
        <f>AVERAGE(BH12:BK12)</f>
        <v>0</v>
      </c>
      <c r="BM12" s="167">
        <v>0</v>
      </c>
      <c r="BN12" s="167">
        <v>0</v>
      </c>
      <c r="BO12" s="167">
        <v>0</v>
      </c>
      <c r="BP12" s="167">
        <v>0</v>
      </c>
      <c r="BQ12" s="163">
        <f>AVERAGE(BM12:BP12)</f>
        <v>0</v>
      </c>
      <c r="BR12" s="167">
        <v>0</v>
      </c>
      <c r="BS12" s="167">
        <v>0</v>
      </c>
      <c r="BT12" s="167">
        <v>0</v>
      </c>
      <c r="BU12" s="167">
        <v>0</v>
      </c>
      <c r="BV12" s="169">
        <f>AVERAGE(BR12:BU12)</f>
        <v>0</v>
      </c>
      <c r="BW12" s="170"/>
      <c r="BX12" s="171"/>
      <c r="BY12" s="171"/>
      <c r="BZ12" s="171"/>
      <c r="CA12" s="171"/>
      <c r="CB12" s="171"/>
      <c r="CC12" s="171"/>
      <c r="CD12" s="171"/>
      <c r="CE12" s="171"/>
      <c r="CF12" s="171"/>
      <c r="CG12" s="171"/>
      <c r="CH12" s="171"/>
      <c r="CI12" s="171"/>
      <c r="CJ12" s="171"/>
      <c r="CK12" s="171"/>
      <c r="CL12" s="171"/>
      <c r="CM12" s="171"/>
      <c r="CN12" s="171"/>
      <c r="CO12" s="171"/>
      <c r="CP12" s="171"/>
      <c r="CQ12" s="171"/>
      <c r="CR12" s="171"/>
      <c r="CS12" s="171"/>
      <c r="CT12" s="298"/>
      <c r="CU12" s="173"/>
      <c r="CV12" s="174">
        <f>SUM(AS12,AX12,BC12,BH12,BM12,BR12)</f>
        <v>0</v>
      </c>
      <c r="CW12" s="175">
        <f>SUM(AT12,AY12,BD12,BI12,BN12,BS12)</f>
        <v>0</v>
      </c>
      <c r="CX12" s="175">
        <f>SUM(AU12,AZ12,BE12,BJ12,BO12,BT12)</f>
        <v>0</v>
      </c>
      <c r="CY12" s="175">
        <f>SUM(AV12,BA12,BF12,BK12,BP12,BU12)</f>
        <v>0</v>
      </c>
      <c r="CZ12" s="176">
        <f>AW12+BB12+BL12+BG12+BQ12+BV12</f>
        <v>0</v>
      </c>
      <c r="DA12" s="163">
        <f>AR12-CZ12</f>
        <v>0</v>
      </c>
      <c r="DB12" s="177">
        <f>RANK(DA12,$DA$4:$DA$23,0)</f>
        <v>4</v>
      </c>
      <c r="DC12" s="178">
        <f>O12</f>
        <v>0</v>
      </c>
      <c r="DD12" s="163">
        <f>DA12*10^3+DC12</f>
        <v>0</v>
      </c>
      <c r="DE12" s="163">
        <f>RANK(DD12,$DD$4:$DD$23,0)</f>
        <v>4</v>
      </c>
      <c r="DF12" s="163">
        <f>AE12</f>
        <v>0</v>
      </c>
      <c r="DG12" s="163">
        <f>(DA12*10^3+DC12)*10^3+DF12</f>
        <v>0</v>
      </c>
      <c r="DH12" s="163">
        <f>RANK(DG12,$DG$4:$DG$23,0)</f>
        <v>4</v>
      </c>
      <c r="DI12" s="179">
        <f>S12</f>
        <v>0</v>
      </c>
      <c r="DJ12" s="179">
        <f>((DA12*10^3+DC12)*10^3+DF12)*10^3+DI12</f>
        <v>0</v>
      </c>
      <c r="DK12" s="179">
        <f>RANK(DJ12,$DJ$4:$DJ$23,0)</f>
        <v>4</v>
      </c>
      <c r="DL12" s="179">
        <f>AI12</f>
        <v>0</v>
      </c>
      <c r="DM12" s="179">
        <f>(((DA12*10^3+DC12)*10^3+DF12)*10^3+DI12)*10^3+DL12</f>
        <v>0</v>
      </c>
      <c r="DN12" s="187">
        <f>IF(F12&gt;0,RANK(DM12,$DM$4:$DM$23,0),20)</f>
        <v>20</v>
      </c>
      <c r="DO12" s="179">
        <f>IF(DN12&lt;&gt;20,RANK(DN12,$DN$4:$DN$23,1)+COUNTIF(DN$4:DN12,DN12)-1,20)</f>
        <v>20</v>
      </c>
      <c r="DP12" s="180">
        <f>DA12/$DP$3</f>
        <v>0</v>
      </c>
      <c r="DQ12" t="s" s="181">
        <f>IF(COUNTIF(BW12:CT12,"x")&gt;0,"Dis",IF(COUNTIF(CU12,"x")&gt;0,"Abbruch","-"))</f>
        <v>26</v>
      </c>
      <c r="DR12" s="152"/>
      <c r="DS12" s="111"/>
      <c r="DT12" s="111"/>
    </row>
    <row r="13" ht="16" customHeight="1">
      <c r="A13" s="111"/>
      <c r="B13" s="111"/>
      <c r="C13" s="112"/>
      <c r="D13" s="158">
        <f>'classi'!B228</f>
        <v>0</v>
      </c>
      <c r="E13" s="182"/>
      <c r="F13" s="160">
        <f>'classi'!C228</f>
        <v>0</v>
      </c>
      <c r="G13" s="160">
        <f>'classi'!D228</f>
        <v>0</v>
      </c>
      <c r="H13" s="186">
        <f>'classi'!G228</f>
        <v>0</v>
      </c>
      <c r="I13" s="185"/>
      <c r="J13" s="182"/>
      <c r="K13" s="182"/>
      <c r="L13" s="161">
        <v>0</v>
      </c>
      <c r="M13" s="161">
        <v>0</v>
      </c>
      <c r="N13" s="161">
        <v>0</v>
      </c>
      <c r="O13" s="163">
        <f>AVERAGE(L13:N13)</f>
        <v>0</v>
      </c>
      <c r="P13" s="161">
        <v>0</v>
      </c>
      <c r="Q13" s="161">
        <v>0</v>
      </c>
      <c r="R13" s="161">
        <v>0</v>
      </c>
      <c r="S13" s="163">
        <f>AVERAGE(P13:R13)</f>
        <v>0</v>
      </c>
      <c r="T13" s="161">
        <v>0</v>
      </c>
      <c r="U13" s="161">
        <v>0</v>
      </c>
      <c r="V13" s="161">
        <v>0</v>
      </c>
      <c r="W13" s="163">
        <f>AVERAGE(T13:V13)</f>
        <v>0</v>
      </c>
      <c r="X13" s="161">
        <v>0</v>
      </c>
      <c r="Y13" s="161">
        <v>0</v>
      </c>
      <c r="Z13" s="161">
        <v>0</v>
      </c>
      <c r="AA13" s="163">
        <f>AVERAGE(X13:Z13)</f>
        <v>0</v>
      </c>
      <c r="AB13" s="161">
        <v>0</v>
      </c>
      <c r="AC13" s="161">
        <v>0</v>
      </c>
      <c r="AD13" s="161">
        <v>0</v>
      </c>
      <c r="AE13" s="163">
        <f>AVERAGE(AB13:AD13)</f>
        <v>0</v>
      </c>
      <c r="AF13" s="161">
        <v>0</v>
      </c>
      <c r="AG13" s="161">
        <v>0</v>
      </c>
      <c r="AH13" s="161">
        <v>0</v>
      </c>
      <c r="AI13" s="163">
        <f>AVERAGE(AF13:AH13)</f>
        <v>0</v>
      </c>
      <c r="AJ13" s="161">
        <v>0</v>
      </c>
      <c r="AK13" s="161">
        <v>0</v>
      </c>
      <c r="AL13" s="161">
        <v>0</v>
      </c>
      <c r="AM13" s="163">
        <f>AVERAGE(AJ13:AL13)</f>
        <v>0</v>
      </c>
      <c r="AN13" s="161">
        <v>0</v>
      </c>
      <c r="AO13" s="161">
        <v>0</v>
      </c>
      <c r="AP13" s="161">
        <v>0</v>
      </c>
      <c r="AQ13" s="163">
        <f>AVERAGE(AN13:AP13)</f>
        <v>0</v>
      </c>
      <c r="AR13" s="164">
        <f>O13+S13+W13+AA13+AE13+AI13+AM13+AQ13</f>
        <v>0</v>
      </c>
      <c r="AS13" s="165">
        <v>0</v>
      </c>
      <c r="AT13" s="165">
        <v>0</v>
      </c>
      <c r="AU13" s="165">
        <v>0</v>
      </c>
      <c r="AV13" s="165">
        <v>0</v>
      </c>
      <c r="AW13" s="163">
        <f>AVERAGE(AS13:AV13)</f>
        <v>0</v>
      </c>
      <c r="AX13" s="165">
        <v>0</v>
      </c>
      <c r="AY13" s="165">
        <v>0</v>
      </c>
      <c r="AZ13" s="165">
        <v>0</v>
      </c>
      <c r="BA13" s="165">
        <v>0</v>
      </c>
      <c r="BB13" s="163">
        <f>AVERAGE(AX13:BA13)</f>
        <v>0</v>
      </c>
      <c r="BC13" s="165">
        <v>0</v>
      </c>
      <c r="BD13" s="165">
        <v>0</v>
      </c>
      <c r="BE13" s="165">
        <v>0</v>
      </c>
      <c r="BF13" s="165">
        <v>0</v>
      </c>
      <c r="BG13" s="163">
        <f>AVERAGE(BC13:BF13)</f>
        <v>0</v>
      </c>
      <c r="BH13" s="165">
        <v>0</v>
      </c>
      <c r="BI13" s="165">
        <v>0</v>
      </c>
      <c r="BJ13" s="165">
        <v>0</v>
      </c>
      <c r="BK13" s="165">
        <v>0</v>
      </c>
      <c r="BL13" s="163">
        <f>AVERAGE(BH13:BK13)</f>
        <v>0</v>
      </c>
      <c r="BM13" s="167">
        <v>0</v>
      </c>
      <c r="BN13" s="167">
        <v>0</v>
      </c>
      <c r="BO13" s="167">
        <v>0</v>
      </c>
      <c r="BP13" s="167">
        <v>0</v>
      </c>
      <c r="BQ13" s="163">
        <f>AVERAGE(BM13:BP13)</f>
        <v>0</v>
      </c>
      <c r="BR13" s="167">
        <v>0</v>
      </c>
      <c r="BS13" s="167">
        <v>0</v>
      </c>
      <c r="BT13" s="167">
        <v>0</v>
      </c>
      <c r="BU13" s="167">
        <v>0</v>
      </c>
      <c r="BV13" s="169">
        <f>AVERAGE(BR13:BU13)</f>
        <v>0</v>
      </c>
      <c r="BW13" s="170"/>
      <c r="BX13" s="171"/>
      <c r="BY13" s="171"/>
      <c r="BZ13" s="171"/>
      <c r="CA13" s="171"/>
      <c r="CB13" s="171"/>
      <c r="CC13" s="171"/>
      <c r="CD13" s="171"/>
      <c r="CE13" s="171"/>
      <c r="CF13" s="171"/>
      <c r="CG13" s="171"/>
      <c r="CH13" s="171"/>
      <c r="CI13" s="171"/>
      <c r="CJ13" s="171"/>
      <c r="CK13" s="171"/>
      <c r="CL13" s="171"/>
      <c r="CM13" s="171"/>
      <c r="CN13" s="171"/>
      <c r="CO13" s="171"/>
      <c r="CP13" s="171"/>
      <c r="CQ13" s="171"/>
      <c r="CR13" s="171"/>
      <c r="CS13" s="171"/>
      <c r="CT13" s="298"/>
      <c r="CU13" s="173"/>
      <c r="CV13" s="174">
        <f>SUM(AS13,AX13,BC13,BH13,BM13,BR13)</f>
        <v>0</v>
      </c>
      <c r="CW13" s="175">
        <f>SUM(AT13,AY13,BD13,BI13,BN13,BS13)</f>
        <v>0</v>
      </c>
      <c r="CX13" s="175">
        <f>SUM(AU13,AZ13,BE13,BJ13,BO13,BT13)</f>
        <v>0</v>
      </c>
      <c r="CY13" s="175">
        <f>SUM(AV13,BA13,BF13,BK13,BP13,BU13)</f>
        <v>0</v>
      </c>
      <c r="CZ13" s="176">
        <f>AW13+BB13+BL13+BG13+BQ13+BV13</f>
        <v>0</v>
      </c>
      <c r="DA13" s="163">
        <f>AR13-CZ13</f>
        <v>0</v>
      </c>
      <c r="DB13" s="177">
        <f>RANK(DA13,$DA$4:$DA$23,0)</f>
        <v>4</v>
      </c>
      <c r="DC13" s="178">
        <f>O13</f>
        <v>0</v>
      </c>
      <c r="DD13" s="163">
        <f>DA13*10^3+DC13</f>
        <v>0</v>
      </c>
      <c r="DE13" s="163">
        <f>RANK(DD13,$DD$4:$DD$23,0)</f>
        <v>4</v>
      </c>
      <c r="DF13" s="163">
        <f>AE13</f>
        <v>0</v>
      </c>
      <c r="DG13" s="163">
        <f>(DA13*10^3+DC13)*10^3+DF13</f>
        <v>0</v>
      </c>
      <c r="DH13" s="163">
        <f>RANK(DG13,$DG$4:$DG$23,0)</f>
        <v>4</v>
      </c>
      <c r="DI13" s="179">
        <f>S13</f>
        <v>0</v>
      </c>
      <c r="DJ13" s="179">
        <f>((DA13*10^3+DC13)*10^3+DF13)*10^3+DI13</f>
        <v>0</v>
      </c>
      <c r="DK13" s="179">
        <f>RANK(DJ13,$DJ$4:$DJ$23,0)</f>
        <v>4</v>
      </c>
      <c r="DL13" s="179">
        <f>AI13</f>
        <v>0</v>
      </c>
      <c r="DM13" s="179">
        <f>(((DA13*10^3+DC13)*10^3+DF13)*10^3+DI13)*10^3+DL13</f>
        <v>0</v>
      </c>
      <c r="DN13" s="187">
        <f>IF(F13&gt;0,RANK(DM13,$DM$4:$DM$23,0),20)</f>
        <v>20</v>
      </c>
      <c r="DO13" s="179">
        <f>IF(DN13&lt;&gt;20,RANK(DN13,$DN$4:$DN$23,1)+COUNTIF(DN$4:DN13,DN13)-1,20)</f>
        <v>20</v>
      </c>
      <c r="DP13" s="180">
        <f>DA13/$DP$3</f>
        <v>0</v>
      </c>
      <c r="DQ13" t="s" s="181">
        <f>IF(COUNTIF(BW13:CT13,"x")&gt;0,"Dis",IF(COUNTIF(CU13,"x")&gt;0,"Abbruch","-"))</f>
        <v>26</v>
      </c>
      <c r="DR13" s="152"/>
      <c r="DS13" s="111"/>
      <c r="DT13" s="111"/>
    </row>
    <row r="14" ht="16" customHeight="1">
      <c r="A14" s="111"/>
      <c r="B14" s="111"/>
      <c r="C14" s="112"/>
      <c r="D14" s="158">
        <f>'classi'!B229</f>
        <v>0</v>
      </c>
      <c r="E14" s="182"/>
      <c r="F14" s="160">
        <f>'classi'!C229</f>
        <v>0</v>
      </c>
      <c r="G14" s="160">
        <f>'classi'!D229</f>
        <v>0</v>
      </c>
      <c r="H14" s="186">
        <f>'classi'!G229</f>
        <v>0</v>
      </c>
      <c r="I14" s="185"/>
      <c r="J14" s="182"/>
      <c r="K14" s="182"/>
      <c r="L14" s="161">
        <v>0</v>
      </c>
      <c r="M14" s="161">
        <v>0</v>
      </c>
      <c r="N14" s="161">
        <v>0</v>
      </c>
      <c r="O14" s="163">
        <f>AVERAGE(L14:N14)</f>
        <v>0</v>
      </c>
      <c r="P14" s="161">
        <v>0</v>
      </c>
      <c r="Q14" s="161">
        <v>0</v>
      </c>
      <c r="R14" s="161">
        <v>0</v>
      </c>
      <c r="S14" s="163">
        <f>AVERAGE(P14:R14)</f>
        <v>0</v>
      </c>
      <c r="T14" s="161">
        <v>0</v>
      </c>
      <c r="U14" s="161">
        <v>0</v>
      </c>
      <c r="V14" s="161">
        <v>0</v>
      </c>
      <c r="W14" s="163">
        <f>AVERAGE(T14:V14)</f>
        <v>0</v>
      </c>
      <c r="X14" s="161">
        <v>0</v>
      </c>
      <c r="Y14" s="161">
        <v>0</v>
      </c>
      <c r="Z14" s="161">
        <v>0</v>
      </c>
      <c r="AA14" s="163">
        <f>AVERAGE(X14:Z14)</f>
        <v>0</v>
      </c>
      <c r="AB14" s="161">
        <v>0</v>
      </c>
      <c r="AC14" s="161">
        <v>0</v>
      </c>
      <c r="AD14" s="161">
        <v>0</v>
      </c>
      <c r="AE14" s="163">
        <f>AVERAGE(AB14:AD14)</f>
        <v>0</v>
      </c>
      <c r="AF14" s="161">
        <v>0</v>
      </c>
      <c r="AG14" s="161">
        <v>0</v>
      </c>
      <c r="AH14" s="161">
        <v>0</v>
      </c>
      <c r="AI14" s="163">
        <f>AVERAGE(AF14:AH14)</f>
        <v>0</v>
      </c>
      <c r="AJ14" s="161">
        <v>0</v>
      </c>
      <c r="AK14" s="161">
        <v>0</v>
      </c>
      <c r="AL14" s="161">
        <v>0</v>
      </c>
      <c r="AM14" s="163">
        <f>AVERAGE(AJ14:AL14)</f>
        <v>0</v>
      </c>
      <c r="AN14" s="161">
        <v>0</v>
      </c>
      <c r="AO14" s="161">
        <v>0</v>
      </c>
      <c r="AP14" s="161">
        <v>0</v>
      </c>
      <c r="AQ14" s="163">
        <f>AVERAGE(AN14:AP14)</f>
        <v>0</v>
      </c>
      <c r="AR14" s="164">
        <f>O14+S14+W14+AA14+AE14+AI14+AM14+AQ14</f>
        <v>0</v>
      </c>
      <c r="AS14" s="165">
        <v>0</v>
      </c>
      <c r="AT14" s="165">
        <v>0</v>
      </c>
      <c r="AU14" s="165">
        <v>0</v>
      </c>
      <c r="AV14" s="165">
        <v>0</v>
      </c>
      <c r="AW14" s="163">
        <f>AVERAGE(AS14:AV14)</f>
        <v>0</v>
      </c>
      <c r="AX14" s="165">
        <v>0</v>
      </c>
      <c r="AY14" s="165">
        <v>0</v>
      </c>
      <c r="AZ14" s="165">
        <v>0</v>
      </c>
      <c r="BA14" s="165">
        <v>0</v>
      </c>
      <c r="BB14" s="163">
        <f>AVERAGE(AX14:BA14)</f>
        <v>0</v>
      </c>
      <c r="BC14" s="165">
        <v>0</v>
      </c>
      <c r="BD14" s="165">
        <v>0</v>
      </c>
      <c r="BE14" s="165">
        <v>0</v>
      </c>
      <c r="BF14" s="165">
        <v>0</v>
      </c>
      <c r="BG14" s="163">
        <f>AVERAGE(BC14:BF14)</f>
        <v>0</v>
      </c>
      <c r="BH14" s="165">
        <v>0</v>
      </c>
      <c r="BI14" s="165">
        <v>0</v>
      </c>
      <c r="BJ14" s="165">
        <v>0</v>
      </c>
      <c r="BK14" s="165">
        <v>0</v>
      </c>
      <c r="BL14" s="163">
        <f>AVERAGE(BH14:BK14)</f>
        <v>0</v>
      </c>
      <c r="BM14" s="167">
        <v>0</v>
      </c>
      <c r="BN14" s="167">
        <v>0</v>
      </c>
      <c r="BO14" s="167">
        <v>0</v>
      </c>
      <c r="BP14" s="167">
        <v>0</v>
      </c>
      <c r="BQ14" s="163">
        <f>AVERAGE(BM14:BP14)</f>
        <v>0</v>
      </c>
      <c r="BR14" s="167">
        <v>0</v>
      </c>
      <c r="BS14" s="167">
        <v>0</v>
      </c>
      <c r="BT14" s="167">
        <v>0</v>
      </c>
      <c r="BU14" s="167">
        <v>0</v>
      </c>
      <c r="BV14" s="169">
        <f>AVERAGE(BR14:BU14)</f>
        <v>0</v>
      </c>
      <c r="BW14" s="170"/>
      <c r="BX14" s="171"/>
      <c r="BY14" s="171"/>
      <c r="BZ14" s="171"/>
      <c r="CA14" s="171"/>
      <c r="CB14" s="171"/>
      <c r="CC14" s="171"/>
      <c r="CD14" s="171"/>
      <c r="CE14" s="171"/>
      <c r="CF14" s="171"/>
      <c r="CG14" s="171"/>
      <c r="CH14" s="171"/>
      <c r="CI14" s="171"/>
      <c r="CJ14" s="171"/>
      <c r="CK14" s="171"/>
      <c r="CL14" s="171"/>
      <c r="CM14" s="171"/>
      <c r="CN14" s="171"/>
      <c r="CO14" s="171"/>
      <c r="CP14" s="171"/>
      <c r="CQ14" s="171"/>
      <c r="CR14" s="171"/>
      <c r="CS14" s="171"/>
      <c r="CT14" s="298"/>
      <c r="CU14" s="173"/>
      <c r="CV14" s="174">
        <f>SUM(AS14,AX14,BC14,BH14,BM14,BR14)</f>
        <v>0</v>
      </c>
      <c r="CW14" s="175">
        <f>SUM(AT14,AY14,BD14,BI14,BN14,BS14)</f>
        <v>0</v>
      </c>
      <c r="CX14" s="175">
        <f>SUM(AU14,AZ14,BE14,BJ14,BO14,BT14)</f>
        <v>0</v>
      </c>
      <c r="CY14" s="175">
        <f>SUM(AV14,BA14,BF14,BK14,BP14,BU14)</f>
        <v>0</v>
      </c>
      <c r="CZ14" s="176">
        <f>AW14+BB14+BL14+BG14+BQ14+BV14</f>
        <v>0</v>
      </c>
      <c r="DA14" s="163">
        <f>AR14-CZ14</f>
        <v>0</v>
      </c>
      <c r="DB14" s="177">
        <f>RANK(DA14,$DA$4:$DA$23,0)</f>
        <v>4</v>
      </c>
      <c r="DC14" s="178">
        <f>O14</f>
        <v>0</v>
      </c>
      <c r="DD14" s="163">
        <f>DA14*10^3+DC14</f>
        <v>0</v>
      </c>
      <c r="DE14" s="163">
        <f>RANK(DD14,$DD$4:$DD$23,0)</f>
        <v>4</v>
      </c>
      <c r="DF14" s="163">
        <f>AE14</f>
        <v>0</v>
      </c>
      <c r="DG14" s="163">
        <f>(DA14*10^3+DC14)*10^3+DF14</f>
        <v>0</v>
      </c>
      <c r="DH14" s="163">
        <f>RANK(DG14,$DG$4:$DG$23,0)</f>
        <v>4</v>
      </c>
      <c r="DI14" s="179">
        <f>S14</f>
        <v>0</v>
      </c>
      <c r="DJ14" s="179">
        <f>((DA14*10^3+DC14)*10^3+DF14)*10^3+DI14</f>
        <v>0</v>
      </c>
      <c r="DK14" s="179">
        <f>RANK(DJ14,$DJ$4:$DJ$23,0)</f>
        <v>4</v>
      </c>
      <c r="DL14" s="179">
        <f>AI14</f>
        <v>0</v>
      </c>
      <c r="DM14" s="179">
        <f>(((DA14*10^3+DC14)*10^3+DF14)*10^3+DI14)*10^3+DL14</f>
        <v>0</v>
      </c>
      <c r="DN14" s="187">
        <f>IF(F14&gt;0,RANK(DM14,$DM$4:$DM$23,0),20)</f>
        <v>20</v>
      </c>
      <c r="DO14" s="179">
        <f>IF(DN14&lt;&gt;20,RANK(DN14,$DN$4:$DN$23,1)+COUNTIF(DN$4:DN14,DN14)-1,20)</f>
        <v>20</v>
      </c>
      <c r="DP14" s="180">
        <f>DA14/$DP$3</f>
        <v>0</v>
      </c>
      <c r="DQ14" t="s" s="181">
        <f>IF(COUNTIF(BW14:CT14,"x")&gt;0,"Dis",IF(COUNTIF(CU14,"x")&gt;0,"Abbruch","-"))</f>
        <v>26</v>
      </c>
      <c r="DR14" s="152"/>
      <c r="DS14" s="111"/>
      <c r="DT14" s="111"/>
    </row>
    <row r="15" ht="16" customHeight="1">
      <c r="A15" s="111"/>
      <c r="B15" s="111"/>
      <c r="C15" s="112"/>
      <c r="D15" s="158">
        <f>'classi'!B230</f>
        <v>0</v>
      </c>
      <c r="E15" s="182"/>
      <c r="F15" s="160">
        <f>'classi'!C230</f>
        <v>0</v>
      </c>
      <c r="G15" s="160">
        <f>'classi'!D230</f>
        <v>0</v>
      </c>
      <c r="H15" s="186">
        <f>'classi'!G230</f>
        <v>0</v>
      </c>
      <c r="I15" s="185"/>
      <c r="J15" s="182"/>
      <c r="K15" s="182"/>
      <c r="L15" s="161">
        <v>0</v>
      </c>
      <c r="M15" s="161">
        <v>0</v>
      </c>
      <c r="N15" s="161">
        <v>0</v>
      </c>
      <c r="O15" s="163">
        <f>AVERAGE(L15:N15)</f>
        <v>0</v>
      </c>
      <c r="P15" s="161">
        <v>0</v>
      </c>
      <c r="Q15" s="161">
        <v>0</v>
      </c>
      <c r="R15" s="161">
        <v>0</v>
      </c>
      <c r="S15" s="163">
        <f>AVERAGE(P15:R15)</f>
        <v>0</v>
      </c>
      <c r="T15" s="161">
        <v>0</v>
      </c>
      <c r="U15" s="161">
        <v>0</v>
      </c>
      <c r="V15" s="161">
        <v>0</v>
      </c>
      <c r="W15" s="163">
        <f>AVERAGE(T15:V15)</f>
        <v>0</v>
      </c>
      <c r="X15" s="161">
        <v>0</v>
      </c>
      <c r="Y15" s="161">
        <v>0</v>
      </c>
      <c r="Z15" s="161">
        <v>0</v>
      </c>
      <c r="AA15" s="163">
        <f>AVERAGE(X15:Z15)</f>
        <v>0</v>
      </c>
      <c r="AB15" s="161">
        <v>0</v>
      </c>
      <c r="AC15" s="161">
        <v>0</v>
      </c>
      <c r="AD15" s="161">
        <v>0</v>
      </c>
      <c r="AE15" s="163">
        <f>AVERAGE(AB15:AD15)</f>
        <v>0</v>
      </c>
      <c r="AF15" s="161">
        <v>0</v>
      </c>
      <c r="AG15" s="161">
        <v>0</v>
      </c>
      <c r="AH15" s="161">
        <v>0</v>
      </c>
      <c r="AI15" s="163">
        <f>AVERAGE(AF15:AH15)</f>
        <v>0</v>
      </c>
      <c r="AJ15" s="161">
        <v>0</v>
      </c>
      <c r="AK15" s="161">
        <v>0</v>
      </c>
      <c r="AL15" s="161">
        <v>0</v>
      </c>
      <c r="AM15" s="163">
        <f>AVERAGE(AJ15:AL15)</f>
        <v>0</v>
      </c>
      <c r="AN15" s="161">
        <v>0</v>
      </c>
      <c r="AO15" s="161">
        <v>0</v>
      </c>
      <c r="AP15" s="161">
        <v>0</v>
      </c>
      <c r="AQ15" s="163">
        <f>AVERAGE(AN15:AP15)</f>
        <v>0</v>
      </c>
      <c r="AR15" s="164">
        <f>O15+S15+W15+AA15+AE15+AI15+AM15+AQ15</f>
        <v>0</v>
      </c>
      <c r="AS15" s="165">
        <v>0</v>
      </c>
      <c r="AT15" s="165">
        <v>0</v>
      </c>
      <c r="AU15" s="165">
        <v>0</v>
      </c>
      <c r="AV15" s="165">
        <v>0</v>
      </c>
      <c r="AW15" s="163">
        <f>AVERAGE(AS15:AV15)</f>
        <v>0</v>
      </c>
      <c r="AX15" s="165">
        <v>0</v>
      </c>
      <c r="AY15" s="165">
        <v>0</v>
      </c>
      <c r="AZ15" s="165">
        <v>0</v>
      </c>
      <c r="BA15" s="165">
        <v>0</v>
      </c>
      <c r="BB15" s="163">
        <f>AVERAGE(AX15:BA15)</f>
        <v>0</v>
      </c>
      <c r="BC15" s="165">
        <v>0</v>
      </c>
      <c r="BD15" s="165">
        <v>0</v>
      </c>
      <c r="BE15" s="165">
        <v>0</v>
      </c>
      <c r="BF15" s="165">
        <v>0</v>
      </c>
      <c r="BG15" s="163">
        <f>AVERAGE(BC15:BF15)</f>
        <v>0</v>
      </c>
      <c r="BH15" s="165">
        <v>0</v>
      </c>
      <c r="BI15" s="165">
        <v>0</v>
      </c>
      <c r="BJ15" s="165">
        <v>0</v>
      </c>
      <c r="BK15" s="165">
        <v>0</v>
      </c>
      <c r="BL15" s="163">
        <f>AVERAGE(BH15:BK15)</f>
        <v>0</v>
      </c>
      <c r="BM15" s="167">
        <v>0</v>
      </c>
      <c r="BN15" s="167">
        <v>0</v>
      </c>
      <c r="BO15" s="167">
        <v>0</v>
      </c>
      <c r="BP15" s="167">
        <v>0</v>
      </c>
      <c r="BQ15" s="163">
        <f>AVERAGE(BM15:BP15)</f>
        <v>0</v>
      </c>
      <c r="BR15" s="167">
        <v>0</v>
      </c>
      <c r="BS15" s="167">
        <v>0</v>
      </c>
      <c r="BT15" s="167">
        <v>0</v>
      </c>
      <c r="BU15" s="167">
        <v>0</v>
      </c>
      <c r="BV15" s="169">
        <f>AVERAGE(BR15:BU15)</f>
        <v>0</v>
      </c>
      <c r="BW15" s="170"/>
      <c r="BX15" s="171"/>
      <c r="BY15" s="171"/>
      <c r="BZ15" s="171"/>
      <c r="CA15" s="171"/>
      <c r="CB15" s="171"/>
      <c r="CC15" s="171"/>
      <c r="CD15" s="171"/>
      <c r="CE15" s="171"/>
      <c r="CF15" s="171"/>
      <c r="CG15" s="171"/>
      <c r="CH15" s="171"/>
      <c r="CI15" s="171"/>
      <c r="CJ15" s="171"/>
      <c r="CK15" s="171"/>
      <c r="CL15" s="171"/>
      <c r="CM15" s="171"/>
      <c r="CN15" s="171"/>
      <c r="CO15" s="171"/>
      <c r="CP15" s="171"/>
      <c r="CQ15" s="171"/>
      <c r="CR15" s="171"/>
      <c r="CS15" s="171"/>
      <c r="CT15" s="298"/>
      <c r="CU15" s="173"/>
      <c r="CV15" s="174">
        <f>SUM(AS15,AX15,BC15,BH15,BM15,BR15)</f>
        <v>0</v>
      </c>
      <c r="CW15" s="175">
        <f>SUM(AT15,AY15,BD15,BI15,BN15,BS15)</f>
        <v>0</v>
      </c>
      <c r="CX15" s="175">
        <f>SUM(AU15,AZ15,BE15,BJ15,BO15,BT15)</f>
        <v>0</v>
      </c>
      <c r="CY15" s="175">
        <f>SUM(AV15,BA15,BF15,BK15,BP15,BU15)</f>
        <v>0</v>
      </c>
      <c r="CZ15" s="176">
        <f>AW15+BB15+BL15+BG15+BQ15+BV15</f>
        <v>0</v>
      </c>
      <c r="DA15" s="163">
        <f>AR15-CZ15</f>
        <v>0</v>
      </c>
      <c r="DB15" s="177">
        <f>RANK(DA15,$DA$4:$DA$23,0)</f>
        <v>4</v>
      </c>
      <c r="DC15" s="178">
        <f>O15</f>
        <v>0</v>
      </c>
      <c r="DD15" s="163">
        <f>DA15*10^3+DC15</f>
        <v>0</v>
      </c>
      <c r="DE15" s="163">
        <f>RANK(DD15,$DD$4:$DD$23,0)</f>
        <v>4</v>
      </c>
      <c r="DF15" s="163">
        <f>AE15</f>
        <v>0</v>
      </c>
      <c r="DG15" s="163">
        <f>(DA15*10^3+DC15)*10^3+DF15</f>
        <v>0</v>
      </c>
      <c r="DH15" s="163">
        <f>RANK(DG15,$DG$4:$DG$23,0)</f>
        <v>4</v>
      </c>
      <c r="DI15" s="179">
        <f>S15</f>
        <v>0</v>
      </c>
      <c r="DJ15" s="179">
        <f>((DA15*10^3+DC15)*10^3+DF15)*10^3+DI15</f>
        <v>0</v>
      </c>
      <c r="DK15" s="179">
        <f>RANK(DJ15,$DJ$4:$DJ$23,0)</f>
        <v>4</v>
      </c>
      <c r="DL15" s="179">
        <f>AI15</f>
        <v>0</v>
      </c>
      <c r="DM15" s="179">
        <f>(((DA15*10^3+DC15)*10^3+DF15)*10^3+DI15)*10^3+DL15</f>
        <v>0</v>
      </c>
      <c r="DN15" s="187">
        <f>IF(F15&gt;0,RANK(DM15,$DM$4:$DM$23,0),20)</f>
        <v>20</v>
      </c>
      <c r="DO15" s="179">
        <f>IF(DN15&lt;&gt;20,RANK(DN15,$DN$4:$DN$23,1)+COUNTIF(DN$4:DN15,DN15)-1,20)</f>
        <v>20</v>
      </c>
      <c r="DP15" s="180">
        <f>DA15/$DP$3</f>
        <v>0</v>
      </c>
      <c r="DQ15" t="s" s="181">
        <f>IF(COUNTIF(BW15:CT15,"x")&gt;0,"Dis",IF(COUNTIF(CU15,"x")&gt;0,"Abbruch","-"))</f>
        <v>26</v>
      </c>
      <c r="DR15" s="152"/>
      <c r="DS15" s="111"/>
      <c r="DT15" s="111"/>
    </row>
    <row r="16" ht="16" customHeight="1">
      <c r="A16" s="111"/>
      <c r="B16" s="111"/>
      <c r="C16" s="112"/>
      <c r="D16" s="158">
        <f>'classi'!B231</f>
        <v>0</v>
      </c>
      <c r="E16" s="182"/>
      <c r="F16" s="160">
        <f>'classi'!C231</f>
        <v>0</v>
      </c>
      <c r="G16" s="160">
        <f>'classi'!D231</f>
        <v>0</v>
      </c>
      <c r="H16" s="186">
        <f>'classi'!G231</f>
        <v>0</v>
      </c>
      <c r="I16" s="185"/>
      <c r="J16" s="182"/>
      <c r="K16" s="182"/>
      <c r="L16" s="161">
        <v>0</v>
      </c>
      <c r="M16" s="161">
        <v>0</v>
      </c>
      <c r="N16" s="161">
        <v>0</v>
      </c>
      <c r="O16" s="163">
        <f>AVERAGE(L16:N16)</f>
        <v>0</v>
      </c>
      <c r="P16" s="161">
        <v>0</v>
      </c>
      <c r="Q16" s="161">
        <v>0</v>
      </c>
      <c r="R16" s="161">
        <v>0</v>
      </c>
      <c r="S16" s="163">
        <f>AVERAGE(P16:R16)</f>
        <v>0</v>
      </c>
      <c r="T16" s="161">
        <v>0</v>
      </c>
      <c r="U16" s="161">
        <v>0</v>
      </c>
      <c r="V16" s="161">
        <v>0</v>
      </c>
      <c r="W16" s="163">
        <f>AVERAGE(T16:V16)</f>
        <v>0</v>
      </c>
      <c r="X16" s="161">
        <v>0</v>
      </c>
      <c r="Y16" s="161">
        <v>0</v>
      </c>
      <c r="Z16" s="161">
        <v>0</v>
      </c>
      <c r="AA16" s="163">
        <f>AVERAGE(X16:Z16)</f>
        <v>0</v>
      </c>
      <c r="AB16" s="161">
        <v>0</v>
      </c>
      <c r="AC16" s="161">
        <v>0</v>
      </c>
      <c r="AD16" s="161">
        <v>0</v>
      </c>
      <c r="AE16" s="163">
        <f>AVERAGE(AB16:AD16)</f>
        <v>0</v>
      </c>
      <c r="AF16" s="161">
        <v>0</v>
      </c>
      <c r="AG16" s="161">
        <v>0</v>
      </c>
      <c r="AH16" s="161">
        <v>0</v>
      </c>
      <c r="AI16" s="163">
        <f>AVERAGE(AF16:AH16)</f>
        <v>0</v>
      </c>
      <c r="AJ16" s="161">
        <v>0</v>
      </c>
      <c r="AK16" s="161">
        <v>0</v>
      </c>
      <c r="AL16" s="161">
        <v>0</v>
      </c>
      <c r="AM16" s="163">
        <f>AVERAGE(AJ16:AL16)</f>
        <v>0</v>
      </c>
      <c r="AN16" s="161">
        <v>0</v>
      </c>
      <c r="AO16" s="161">
        <v>0</v>
      </c>
      <c r="AP16" s="161">
        <v>0</v>
      </c>
      <c r="AQ16" s="163">
        <f>AVERAGE(AN16:AP16)</f>
        <v>0</v>
      </c>
      <c r="AR16" s="164">
        <f>O16+S16+W16+AA16+AE16+AI16+AM16+AQ16</f>
        <v>0</v>
      </c>
      <c r="AS16" s="165">
        <v>0</v>
      </c>
      <c r="AT16" s="165">
        <v>0</v>
      </c>
      <c r="AU16" s="165">
        <v>0</v>
      </c>
      <c r="AV16" s="165">
        <v>0</v>
      </c>
      <c r="AW16" s="163">
        <f>AVERAGE(AS16:AV16)</f>
        <v>0</v>
      </c>
      <c r="AX16" s="165">
        <v>0</v>
      </c>
      <c r="AY16" s="165">
        <v>0</v>
      </c>
      <c r="AZ16" s="165">
        <v>0</v>
      </c>
      <c r="BA16" s="165">
        <v>0</v>
      </c>
      <c r="BB16" s="163">
        <f>AVERAGE(AX16:BA16)</f>
        <v>0</v>
      </c>
      <c r="BC16" s="165">
        <v>0</v>
      </c>
      <c r="BD16" s="165">
        <v>0</v>
      </c>
      <c r="BE16" s="165">
        <v>0</v>
      </c>
      <c r="BF16" s="165">
        <v>0</v>
      </c>
      <c r="BG16" s="163">
        <f>AVERAGE(BC16:BF16)</f>
        <v>0</v>
      </c>
      <c r="BH16" s="165">
        <v>0</v>
      </c>
      <c r="BI16" s="165">
        <v>0</v>
      </c>
      <c r="BJ16" s="165">
        <v>0</v>
      </c>
      <c r="BK16" s="165">
        <v>0</v>
      </c>
      <c r="BL16" s="163">
        <f>AVERAGE(BH16:BK16)</f>
        <v>0</v>
      </c>
      <c r="BM16" s="167">
        <v>0</v>
      </c>
      <c r="BN16" s="167">
        <v>0</v>
      </c>
      <c r="BO16" s="167">
        <v>0</v>
      </c>
      <c r="BP16" s="167">
        <v>0</v>
      </c>
      <c r="BQ16" s="163">
        <f>AVERAGE(BM16:BP16)</f>
        <v>0</v>
      </c>
      <c r="BR16" s="167">
        <v>0</v>
      </c>
      <c r="BS16" s="167">
        <v>0</v>
      </c>
      <c r="BT16" s="167">
        <v>0</v>
      </c>
      <c r="BU16" s="167">
        <v>0</v>
      </c>
      <c r="BV16" s="169">
        <f>AVERAGE(BR16:BU16)</f>
        <v>0</v>
      </c>
      <c r="BW16" s="170"/>
      <c r="BX16" s="171"/>
      <c r="BY16" s="171"/>
      <c r="BZ16" s="171"/>
      <c r="CA16" s="171"/>
      <c r="CB16" s="171"/>
      <c r="CC16" s="171"/>
      <c r="CD16" s="171"/>
      <c r="CE16" s="171"/>
      <c r="CF16" s="171"/>
      <c r="CG16" s="171"/>
      <c r="CH16" s="171"/>
      <c r="CI16" s="171"/>
      <c r="CJ16" s="171"/>
      <c r="CK16" s="171"/>
      <c r="CL16" s="171"/>
      <c r="CM16" s="171"/>
      <c r="CN16" s="171"/>
      <c r="CO16" s="171"/>
      <c r="CP16" s="171"/>
      <c r="CQ16" s="171"/>
      <c r="CR16" s="171"/>
      <c r="CS16" s="171"/>
      <c r="CT16" s="298"/>
      <c r="CU16" s="173"/>
      <c r="CV16" s="174">
        <f>SUM(AS16,AX16,BC16,BH16,BM16,BR16)</f>
        <v>0</v>
      </c>
      <c r="CW16" s="175">
        <f>SUM(AT16,AY16,BD16,BI16,BN16,BS16)</f>
        <v>0</v>
      </c>
      <c r="CX16" s="175">
        <f>SUM(AU16,AZ16,BE16,BJ16,BO16,BT16)</f>
        <v>0</v>
      </c>
      <c r="CY16" s="175">
        <f>SUM(AV16,BA16,BF16,BK16,BP16,BU16)</f>
        <v>0</v>
      </c>
      <c r="CZ16" s="176">
        <f>AW16+BB16+BL16+BG16+BQ16+BV16</f>
        <v>0</v>
      </c>
      <c r="DA16" s="163">
        <f>AR16-CZ16</f>
        <v>0</v>
      </c>
      <c r="DB16" s="177">
        <f>RANK(DA16,$DA$4:$DA$23,0)</f>
        <v>4</v>
      </c>
      <c r="DC16" s="178">
        <f>O16</f>
        <v>0</v>
      </c>
      <c r="DD16" s="163">
        <f>DA16*10^3+DC16</f>
        <v>0</v>
      </c>
      <c r="DE16" s="163">
        <f>RANK(DD16,$DD$4:$DD$23,0)</f>
        <v>4</v>
      </c>
      <c r="DF16" s="163">
        <f>AE16</f>
        <v>0</v>
      </c>
      <c r="DG16" s="163">
        <f>(DA16*10^3+DC16)*10^3+DF16</f>
        <v>0</v>
      </c>
      <c r="DH16" s="163">
        <f>RANK(DG16,$DG$4:$DG$23,0)</f>
        <v>4</v>
      </c>
      <c r="DI16" s="179">
        <f>S16</f>
        <v>0</v>
      </c>
      <c r="DJ16" s="179">
        <f>((DA16*10^3+DC16)*10^3+DF16)*10^3+DI16</f>
        <v>0</v>
      </c>
      <c r="DK16" s="179">
        <f>RANK(DJ16,$DJ$4:$DJ$23,0)</f>
        <v>4</v>
      </c>
      <c r="DL16" s="179">
        <f>AI16</f>
        <v>0</v>
      </c>
      <c r="DM16" s="179">
        <f>(((DA16*10^3+DC16)*10^3+DF16)*10^3+DI16)*10^3+DL16</f>
        <v>0</v>
      </c>
      <c r="DN16" s="187">
        <f>IF(F16&gt;0,RANK(DM16,$DM$4:$DM$23,0),20)</f>
        <v>20</v>
      </c>
      <c r="DO16" s="179">
        <f>IF(DN16&lt;&gt;20,RANK(DN16,$DN$4:$DN$23,1)+COUNTIF(DN$4:DN16,DN16)-1,20)</f>
        <v>20</v>
      </c>
      <c r="DP16" s="180">
        <f>DA16/$DP$3</f>
        <v>0</v>
      </c>
      <c r="DQ16" t="s" s="181">
        <f>IF(COUNTIF(BW16:CT16,"x")&gt;0,"Dis",IF(COUNTIF(CU16,"x")&gt;0,"Abbruch","-"))</f>
        <v>26</v>
      </c>
      <c r="DR16" s="152"/>
      <c r="DS16" s="111"/>
      <c r="DT16" s="111"/>
    </row>
    <row r="17" ht="16" customHeight="1">
      <c r="A17" s="111"/>
      <c r="B17" s="111"/>
      <c r="C17" s="112"/>
      <c r="D17" s="158">
        <f>'classi'!B232</f>
        <v>0</v>
      </c>
      <c r="E17" s="182"/>
      <c r="F17" s="160">
        <f>'classi'!C232</f>
        <v>0</v>
      </c>
      <c r="G17" s="160">
        <f>'classi'!D232</f>
        <v>0</v>
      </c>
      <c r="H17" s="186">
        <f>'classi'!G232</f>
        <v>0</v>
      </c>
      <c r="I17" s="185"/>
      <c r="J17" s="182"/>
      <c r="K17" s="182"/>
      <c r="L17" s="161">
        <v>0</v>
      </c>
      <c r="M17" s="161">
        <v>0</v>
      </c>
      <c r="N17" s="161">
        <v>0</v>
      </c>
      <c r="O17" s="163">
        <f>AVERAGE(L17:N17)</f>
        <v>0</v>
      </c>
      <c r="P17" s="161">
        <v>0</v>
      </c>
      <c r="Q17" s="161">
        <v>0</v>
      </c>
      <c r="R17" s="161">
        <v>0</v>
      </c>
      <c r="S17" s="163">
        <f>AVERAGE(P17:R17)</f>
        <v>0</v>
      </c>
      <c r="T17" s="161">
        <v>0</v>
      </c>
      <c r="U17" s="161">
        <v>0</v>
      </c>
      <c r="V17" s="161">
        <v>0</v>
      </c>
      <c r="W17" s="163">
        <f>AVERAGE(T17:V17)</f>
        <v>0</v>
      </c>
      <c r="X17" s="161">
        <v>0</v>
      </c>
      <c r="Y17" s="161">
        <v>0</v>
      </c>
      <c r="Z17" s="161">
        <v>0</v>
      </c>
      <c r="AA17" s="163">
        <f>AVERAGE(X17:Z17)</f>
        <v>0</v>
      </c>
      <c r="AB17" s="161">
        <v>0</v>
      </c>
      <c r="AC17" s="161">
        <v>0</v>
      </c>
      <c r="AD17" s="161">
        <v>0</v>
      </c>
      <c r="AE17" s="163">
        <f>AVERAGE(AB17:AD17)</f>
        <v>0</v>
      </c>
      <c r="AF17" s="161">
        <v>0</v>
      </c>
      <c r="AG17" s="161">
        <v>0</v>
      </c>
      <c r="AH17" s="161">
        <v>0</v>
      </c>
      <c r="AI17" s="163">
        <f>AVERAGE(AF17:AH17)</f>
        <v>0</v>
      </c>
      <c r="AJ17" s="161">
        <v>0</v>
      </c>
      <c r="AK17" s="161">
        <v>0</v>
      </c>
      <c r="AL17" s="161">
        <v>0</v>
      </c>
      <c r="AM17" s="163">
        <f>AVERAGE(AJ17:AL17)</f>
        <v>0</v>
      </c>
      <c r="AN17" s="161">
        <v>0</v>
      </c>
      <c r="AO17" s="161">
        <v>0</v>
      </c>
      <c r="AP17" s="161">
        <v>0</v>
      </c>
      <c r="AQ17" s="163">
        <f>AVERAGE(AN17:AP17)</f>
        <v>0</v>
      </c>
      <c r="AR17" s="164">
        <f>O17+S17+W17+AA17+AE17+AI17+AM17+AQ17</f>
        <v>0</v>
      </c>
      <c r="AS17" s="165">
        <v>0</v>
      </c>
      <c r="AT17" s="165">
        <v>0</v>
      </c>
      <c r="AU17" s="165">
        <v>0</v>
      </c>
      <c r="AV17" s="165">
        <v>0</v>
      </c>
      <c r="AW17" s="163">
        <f>AVERAGE(AS17:AV17)</f>
        <v>0</v>
      </c>
      <c r="AX17" s="165">
        <v>0</v>
      </c>
      <c r="AY17" s="165">
        <v>0</v>
      </c>
      <c r="AZ17" s="165">
        <v>0</v>
      </c>
      <c r="BA17" s="165">
        <v>0</v>
      </c>
      <c r="BB17" s="163">
        <f>AVERAGE(AX17:BA17)</f>
        <v>0</v>
      </c>
      <c r="BC17" s="165">
        <v>0</v>
      </c>
      <c r="BD17" s="165">
        <v>0</v>
      </c>
      <c r="BE17" s="165">
        <v>0</v>
      </c>
      <c r="BF17" s="165">
        <v>0</v>
      </c>
      <c r="BG17" s="163">
        <f>AVERAGE(BC17:BF17)</f>
        <v>0</v>
      </c>
      <c r="BH17" s="165">
        <v>0</v>
      </c>
      <c r="BI17" s="165">
        <v>0</v>
      </c>
      <c r="BJ17" s="165">
        <v>0</v>
      </c>
      <c r="BK17" s="165">
        <v>0</v>
      </c>
      <c r="BL17" s="163">
        <f>AVERAGE(BH17:BK17)</f>
        <v>0</v>
      </c>
      <c r="BM17" s="167">
        <v>0</v>
      </c>
      <c r="BN17" s="167">
        <v>0</v>
      </c>
      <c r="BO17" s="167">
        <v>0</v>
      </c>
      <c r="BP17" s="167">
        <v>0</v>
      </c>
      <c r="BQ17" s="163">
        <f>AVERAGE(BM17:BP17)</f>
        <v>0</v>
      </c>
      <c r="BR17" s="167">
        <v>0</v>
      </c>
      <c r="BS17" s="167">
        <v>0</v>
      </c>
      <c r="BT17" s="167">
        <v>0</v>
      </c>
      <c r="BU17" s="167">
        <v>0</v>
      </c>
      <c r="BV17" s="169">
        <f>AVERAGE(BR17:BU17)</f>
        <v>0</v>
      </c>
      <c r="BW17" s="170"/>
      <c r="BX17" s="171"/>
      <c r="BY17" s="171"/>
      <c r="BZ17" s="171"/>
      <c r="CA17" s="171"/>
      <c r="CB17" s="171"/>
      <c r="CC17" s="171"/>
      <c r="CD17" s="171"/>
      <c r="CE17" s="171"/>
      <c r="CF17" s="171"/>
      <c r="CG17" s="171"/>
      <c r="CH17" s="171"/>
      <c r="CI17" s="171"/>
      <c r="CJ17" s="171"/>
      <c r="CK17" s="171"/>
      <c r="CL17" s="171"/>
      <c r="CM17" s="171"/>
      <c r="CN17" s="171"/>
      <c r="CO17" s="171"/>
      <c r="CP17" s="171"/>
      <c r="CQ17" s="171"/>
      <c r="CR17" s="171"/>
      <c r="CS17" s="171"/>
      <c r="CT17" s="298"/>
      <c r="CU17" s="173"/>
      <c r="CV17" s="174">
        <f>SUM(AS17,AX17,BC17,BH17,BM17,BR17)</f>
        <v>0</v>
      </c>
      <c r="CW17" s="175">
        <f>SUM(AT17,AY17,BD17,BI17,BN17,BS17)</f>
        <v>0</v>
      </c>
      <c r="CX17" s="175">
        <f>SUM(AU17,AZ17,BE17,BJ17,BO17,BT17)</f>
        <v>0</v>
      </c>
      <c r="CY17" s="175">
        <f>SUM(AV17,BA17,BF17,BK17,BP17,BU17)</f>
        <v>0</v>
      </c>
      <c r="CZ17" s="176">
        <f>AW17+BB17+BL17+BG17+BQ17+BV17</f>
        <v>0</v>
      </c>
      <c r="DA17" s="163">
        <f>AR17-CZ17</f>
        <v>0</v>
      </c>
      <c r="DB17" s="177">
        <f>RANK(DA17,$DA$4:$DA$23,0)</f>
        <v>4</v>
      </c>
      <c r="DC17" s="178">
        <f>O17</f>
        <v>0</v>
      </c>
      <c r="DD17" s="163">
        <f>DA17*10^3+DC17</f>
        <v>0</v>
      </c>
      <c r="DE17" s="163">
        <f>RANK(DD17,$DD$4:$DD$23,0)</f>
        <v>4</v>
      </c>
      <c r="DF17" s="163">
        <f>AE17</f>
        <v>0</v>
      </c>
      <c r="DG17" s="163">
        <f>(DA17*10^3+DC17)*10^3+DF17</f>
        <v>0</v>
      </c>
      <c r="DH17" s="163">
        <f>RANK(DG17,$DG$4:$DG$23,0)</f>
        <v>4</v>
      </c>
      <c r="DI17" s="179">
        <f>S17</f>
        <v>0</v>
      </c>
      <c r="DJ17" s="179">
        <f>((DA17*10^3+DC17)*10^3+DF17)*10^3+DI17</f>
        <v>0</v>
      </c>
      <c r="DK17" s="179">
        <f>RANK(DJ17,$DJ$4:$DJ$23,0)</f>
        <v>4</v>
      </c>
      <c r="DL17" s="179">
        <f>AI17</f>
        <v>0</v>
      </c>
      <c r="DM17" s="179">
        <f>(((DA17*10^3+DC17)*10^3+DF17)*10^3+DI17)*10^3+DL17</f>
        <v>0</v>
      </c>
      <c r="DN17" s="187">
        <f>IF(F17&gt;0,RANK(DM17,$DM$4:$DM$23,0),20)</f>
        <v>20</v>
      </c>
      <c r="DO17" s="179">
        <f>IF(DN17&lt;&gt;20,RANK(DN17,$DN$4:$DN$23,1)+COUNTIF(DN$4:DN17,DN17)-1,20)</f>
        <v>20</v>
      </c>
      <c r="DP17" s="180">
        <f>DA17/$DP$3</f>
        <v>0</v>
      </c>
      <c r="DQ17" t="s" s="181">
        <f>IF(COUNTIF(BW17:CT17,"x")&gt;0,"Dis",IF(COUNTIF(CU17,"x")&gt;0,"Abbruch","-"))</f>
        <v>26</v>
      </c>
      <c r="DR17" s="152"/>
      <c r="DS17" s="111"/>
      <c r="DT17" s="111"/>
    </row>
    <row r="18" ht="16" customHeight="1">
      <c r="A18" s="111"/>
      <c r="B18" s="111"/>
      <c r="C18" s="112"/>
      <c r="D18" s="158">
        <f>'classi'!B233</f>
        <v>0</v>
      </c>
      <c r="E18" s="182"/>
      <c r="F18" s="160">
        <f>'classi'!C233</f>
        <v>0</v>
      </c>
      <c r="G18" s="160">
        <f>'classi'!D233</f>
        <v>0</v>
      </c>
      <c r="H18" s="186">
        <f>'classi'!G233</f>
        <v>0</v>
      </c>
      <c r="I18" s="185"/>
      <c r="J18" s="182"/>
      <c r="K18" s="182"/>
      <c r="L18" s="161">
        <v>0</v>
      </c>
      <c r="M18" s="161">
        <v>0</v>
      </c>
      <c r="N18" s="161">
        <v>0</v>
      </c>
      <c r="O18" s="163">
        <f>AVERAGE(L18:N18)</f>
        <v>0</v>
      </c>
      <c r="P18" s="161">
        <v>0</v>
      </c>
      <c r="Q18" s="161">
        <v>0</v>
      </c>
      <c r="R18" s="161">
        <v>0</v>
      </c>
      <c r="S18" s="163">
        <f>AVERAGE(P18:R18)</f>
        <v>0</v>
      </c>
      <c r="T18" s="161">
        <v>0</v>
      </c>
      <c r="U18" s="161">
        <v>0</v>
      </c>
      <c r="V18" s="161">
        <v>0</v>
      </c>
      <c r="W18" s="163">
        <f>AVERAGE(T18:V18)</f>
        <v>0</v>
      </c>
      <c r="X18" s="161">
        <v>0</v>
      </c>
      <c r="Y18" s="161">
        <v>0</v>
      </c>
      <c r="Z18" s="161">
        <v>0</v>
      </c>
      <c r="AA18" s="163">
        <f>AVERAGE(X18:Z18)</f>
        <v>0</v>
      </c>
      <c r="AB18" s="161">
        <v>0</v>
      </c>
      <c r="AC18" s="161">
        <v>0</v>
      </c>
      <c r="AD18" s="161">
        <v>0</v>
      </c>
      <c r="AE18" s="163">
        <f>AVERAGE(AB18:AD18)</f>
        <v>0</v>
      </c>
      <c r="AF18" s="161">
        <v>0</v>
      </c>
      <c r="AG18" s="161">
        <v>0</v>
      </c>
      <c r="AH18" s="161">
        <v>0</v>
      </c>
      <c r="AI18" s="163">
        <f>AVERAGE(AF18:AH18)</f>
        <v>0</v>
      </c>
      <c r="AJ18" s="161">
        <v>0</v>
      </c>
      <c r="AK18" s="161">
        <v>0</v>
      </c>
      <c r="AL18" s="161">
        <v>0</v>
      </c>
      <c r="AM18" s="163">
        <f>AVERAGE(AJ18:AL18)</f>
        <v>0</v>
      </c>
      <c r="AN18" s="161">
        <v>0</v>
      </c>
      <c r="AO18" s="161">
        <v>0</v>
      </c>
      <c r="AP18" s="161">
        <v>0</v>
      </c>
      <c r="AQ18" s="163">
        <f>AVERAGE(AN18:AP18)</f>
        <v>0</v>
      </c>
      <c r="AR18" s="164">
        <f>O18+S18+W18+AA18+AE18+AI18+AM18+AQ18</f>
        <v>0</v>
      </c>
      <c r="AS18" s="165">
        <v>0</v>
      </c>
      <c r="AT18" s="165">
        <v>0</v>
      </c>
      <c r="AU18" s="165">
        <v>0</v>
      </c>
      <c r="AV18" s="165">
        <v>0</v>
      </c>
      <c r="AW18" s="163">
        <f>AVERAGE(AS18:AV18)</f>
        <v>0</v>
      </c>
      <c r="AX18" s="165">
        <v>0</v>
      </c>
      <c r="AY18" s="165">
        <v>0</v>
      </c>
      <c r="AZ18" s="165">
        <v>0</v>
      </c>
      <c r="BA18" s="165">
        <v>0</v>
      </c>
      <c r="BB18" s="163">
        <f>AVERAGE(AX18:BA18)</f>
        <v>0</v>
      </c>
      <c r="BC18" s="165">
        <v>0</v>
      </c>
      <c r="BD18" s="165">
        <v>0</v>
      </c>
      <c r="BE18" s="165">
        <v>0</v>
      </c>
      <c r="BF18" s="165">
        <v>0</v>
      </c>
      <c r="BG18" s="163">
        <f>AVERAGE(BC18:BF18)</f>
        <v>0</v>
      </c>
      <c r="BH18" s="165">
        <v>0</v>
      </c>
      <c r="BI18" s="165">
        <v>0</v>
      </c>
      <c r="BJ18" s="165">
        <v>0</v>
      </c>
      <c r="BK18" s="165">
        <v>0</v>
      </c>
      <c r="BL18" s="163">
        <f>AVERAGE(BH18:BK18)</f>
        <v>0</v>
      </c>
      <c r="BM18" s="167">
        <v>0</v>
      </c>
      <c r="BN18" s="167">
        <v>0</v>
      </c>
      <c r="BO18" s="167">
        <v>0</v>
      </c>
      <c r="BP18" s="167">
        <v>0</v>
      </c>
      <c r="BQ18" s="163">
        <f>AVERAGE(BM18:BP18)</f>
        <v>0</v>
      </c>
      <c r="BR18" s="167">
        <v>0</v>
      </c>
      <c r="BS18" s="167">
        <v>0</v>
      </c>
      <c r="BT18" s="167">
        <v>0</v>
      </c>
      <c r="BU18" s="167">
        <v>0</v>
      </c>
      <c r="BV18" s="169">
        <f>AVERAGE(BR18:BU18)</f>
        <v>0</v>
      </c>
      <c r="BW18" s="170"/>
      <c r="BX18" s="171"/>
      <c r="BY18" s="171"/>
      <c r="BZ18" s="171"/>
      <c r="CA18" s="171"/>
      <c r="CB18" s="171"/>
      <c r="CC18" s="171"/>
      <c r="CD18" s="171"/>
      <c r="CE18" s="171"/>
      <c r="CF18" s="171"/>
      <c r="CG18" s="171"/>
      <c r="CH18" s="171"/>
      <c r="CI18" s="171"/>
      <c r="CJ18" s="171"/>
      <c r="CK18" s="171"/>
      <c r="CL18" s="171"/>
      <c r="CM18" s="171"/>
      <c r="CN18" s="171"/>
      <c r="CO18" s="171"/>
      <c r="CP18" s="171"/>
      <c r="CQ18" s="171"/>
      <c r="CR18" s="171"/>
      <c r="CS18" s="171"/>
      <c r="CT18" s="298"/>
      <c r="CU18" s="173"/>
      <c r="CV18" s="174">
        <f>SUM(AS18,AX18,BC18,BH18,BM18,BR18)</f>
        <v>0</v>
      </c>
      <c r="CW18" s="175">
        <f>SUM(AT18,AY18,BD18,BI18,BN18,BS18)</f>
        <v>0</v>
      </c>
      <c r="CX18" s="175">
        <f>SUM(AU18,AZ18,BE18,BJ18,BO18,BT18)</f>
        <v>0</v>
      </c>
      <c r="CY18" s="175">
        <f>SUM(AV18,BA18,BF18,BK18,BP18,BU18)</f>
        <v>0</v>
      </c>
      <c r="CZ18" s="176">
        <f>AW18+BB18+BL18+BG18+BQ18+BV18</f>
        <v>0</v>
      </c>
      <c r="DA18" s="163">
        <f>AR18-CZ18</f>
        <v>0</v>
      </c>
      <c r="DB18" s="177">
        <f>RANK(DA18,$DA$4:$DA$23,0)</f>
        <v>4</v>
      </c>
      <c r="DC18" s="178">
        <f>O18</f>
        <v>0</v>
      </c>
      <c r="DD18" s="163">
        <f>DA18*10^3+DC18</f>
        <v>0</v>
      </c>
      <c r="DE18" s="163">
        <f>RANK(DD18,$DD$4:$DD$23,0)</f>
        <v>4</v>
      </c>
      <c r="DF18" s="163">
        <f>AE18</f>
        <v>0</v>
      </c>
      <c r="DG18" s="163">
        <f>(DA18*10^3+DC18)*10^3+DF18</f>
        <v>0</v>
      </c>
      <c r="DH18" s="163">
        <f>RANK(DG18,$DG$4:$DG$23,0)</f>
        <v>4</v>
      </c>
      <c r="DI18" s="179">
        <f>S18</f>
        <v>0</v>
      </c>
      <c r="DJ18" s="179">
        <f>((DA18*10^3+DC18)*10^3+DF18)*10^3+DI18</f>
        <v>0</v>
      </c>
      <c r="DK18" s="179">
        <f>RANK(DJ18,$DJ$4:$DJ$23,0)</f>
        <v>4</v>
      </c>
      <c r="DL18" s="179">
        <f>AI18</f>
        <v>0</v>
      </c>
      <c r="DM18" s="179">
        <f>(((DA18*10^3+DC18)*10^3+DF18)*10^3+DI18)*10^3+DL18</f>
        <v>0</v>
      </c>
      <c r="DN18" s="187">
        <f>IF(F18&gt;0,RANK(DM18,$DM$4:$DM$23,0),20)</f>
        <v>20</v>
      </c>
      <c r="DO18" s="179">
        <f>IF(DN18&lt;&gt;20,RANK(DN18,$DN$4:$DN$23,1)+COUNTIF(DN$4:DN18,DN18)-1,20)</f>
        <v>20</v>
      </c>
      <c r="DP18" s="180">
        <f>DA18/$DP$3</f>
        <v>0</v>
      </c>
      <c r="DQ18" t="s" s="181">
        <f>IF(COUNTIF(BW18:CT18,"x")&gt;0,"Dis",IF(COUNTIF(CU18,"x")&gt;0,"Abbruch","-"))</f>
        <v>26</v>
      </c>
      <c r="DR18" s="152"/>
      <c r="DS18" s="111"/>
      <c r="DT18" s="111"/>
    </row>
    <row r="19" ht="16" customHeight="1">
      <c r="A19" s="111"/>
      <c r="B19" s="111"/>
      <c r="C19" s="112"/>
      <c r="D19" s="158">
        <f>'classi'!B234</f>
        <v>0</v>
      </c>
      <c r="E19" s="182"/>
      <c r="F19" s="160">
        <f>'classi'!C234</f>
        <v>0</v>
      </c>
      <c r="G19" s="160">
        <f>'classi'!D234</f>
        <v>0</v>
      </c>
      <c r="H19" s="186">
        <f>'classi'!G234</f>
        <v>0</v>
      </c>
      <c r="I19" s="185"/>
      <c r="J19" s="182"/>
      <c r="K19" s="182"/>
      <c r="L19" s="161">
        <v>0</v>
      </c>
      <c r="M19" s="161">
        <v>0</v>
      </c>
      <c r="N19" s="161">
        <v>0</v>
      </c>
      <c r="O19" s="163">
        <f>AVERAGE(L19:N19)</f>
        <v>0</v>
      </c>
      <c r="P19" s="161">
        <v>0</v>
      </c>
      <c r="Q19" s="161">
        <v>0</v>
      </c>
      <c r="R19" s="161">
        <v>0</v>
      </c>
      <c r="S19" s="163">
        <f>AVERAGE(P19:R19)</f>
        <v>0</v>
      </c>
      <c r="T19" s="161">
        <v>0</v>
      </c>
      <c r="U19" s="161">
        <v>0</v>
      </c>
      <c r="V19" s="161">
        <v>0</v>
      </c>
      <c r="W19" s="163">
        <f>AVERAGE(T19:V19)</f>
        <v>0</v>
      </c>
      <c r="X19" s="161">
        <v>0</v>
      </c>
      <c r="Y19" s="161">
        <v>0</v>
      </c>
      <c r="Z19" s="161">
        <v>0</v>
      </c>
      <c r="AA19" s="163">
        <f>AVERAGE(X19:Z19)</f>
        <v>0</v>
      </c>
      <c r="AB19" s="161">
        <v>0</v>
      </c>
      <c r="AC19" s="161">
        <v>0</v>
      </c>
      <c r="AD19" s="161">
        <v>0</v>
      </c>
      <c r="AE19" s="163">
        <f>AVERAGE(AB19:AD19)</f>
        <v>0</v>
      </c>
      <c r="AF19" s="161">
        <v>0</v>
      </c>
      <c r="AG19" s="161">
        <v>0</v>
      </c>
      <c r="AH19" s="161">
        <v>0</v>
      </c>
      <c r="AI19" s="163">
        <f>AVERAGE(AF19:AH19)</f>
        <v>0</v>
      </c>
      <c r="AJ19" s="161">
        <v>0</v>
      </c>
      <c r="AK19" s="161">
        <v>0</v>
      </c>
      <c r="AL19" s="161">
        <v>0</v>
      </c>
      <c r="AM19" s="163">
        <f>AVERAGE(AJ19:AL19)</f>
        <v>0</v>
      </c>
      <c r="AN19" s="161">
        <v>0</v>
      </c>
      <c r="AO19" s="161">
        <v>0</v>
      </c>
      <c r="AP19" s="161">
        <v>0</v>
      </c>
      <c r="AQ19" s="163">
        <f>AVERAGE(AN19:AP19)</f>
        <v>0</v>
      </c>
      <c r="AR19" s="164">
        <f>O19+S19+W19+AA19+AE19+AI19+AM19+AQ19</f>
        <v>0</v>
      </c>
      <c r="AS19" s="165">
        <v>0</v>
      </c>
      <c r="AT19" s="165">
        <v>0</v>
      </c>
      <c r="AU19" s="165">
        <v>0</v>
      </c>
      <c r="AV19" s="165">
        <v>0</v>
      </c>
      <c r="AW19" s="163">
        <f>AVERAGE(AS19:AV19)</f>
        <v>0</v>
      </c>
      <c r="AX19" s="165">
        <v>0</v>
      </c>
      <c r="AY19" s="165">
        <v>0</v>
      </c>
      <c r="AZ19" s="165">
        <v>0</v>
      </c>
      <c r="BA19" s="165">
        <v>0</v>
      </c>
      <c r="BB19" s="163">
        <f>AVERAGE(AX19:BA19)</f>
        <v>0</v>
      </c>
      <c r="BC19" s="165">
        <v>0</v>
      </c>
      <c r="BD19" s="165">
        <v>0</v>
      </c>
      <c r="BE19" s="165">
        <v>0</v>
      </c>
      <c r="BF19" s="165">
        <v>0</v>
      </c>
      <c r="BG19" s="163">
        <f>AVERAGE(BC19:BF19)</f>
        <v>0</v>
      </c>
      <c r="BH19" s="165">
        <v>0</v>
      </c>
      <c r="BI19" s="165">
        <v>0</v>
      </c>
      <c r="BJ19" s="165">
        <v>0</v>
      </c>
      <c r="BK19" s="165">
        <v>0</v>
      </c>
      <c r="BL19" s="163">
        <f>AVERAGE(BH19:BK19)</f>
        <v>0</v>
      </c>
      <c r="BM19" s="167">
        <v>0</v>
      </c>
      <c r="BN19" s="167">
        <v>0</v>
      </c>
      <c r="BO19" s="167">
        <v>0</v>
      </c>
      <c r="BP19" s="167">
        <v>0</v>
      </c>
      <c r="BQ19" s="163">
        <f>AVERAGE(BM19:BP19)</f>
        <v>0</v>
      </c>
      <c r="BR19" s="167">
        <v>0</v>
      </c>
      <c r="BS19" s="167">
        <v>0</v>
      </c>
      <c r="BT19" s="167">
        <v>0</v>
      </c>
      <c r="BU19" s="167">
        <v>0</v>
      </c>
      <c r="BV19" s="169">
        <f>AVERAGE(BR19:BU19)</f>
        <v>0</v>
      </c>
      <c r="BW19" s="170"/>
      <c r="BX19" s="171"/>
      <c r="BY19" s="171"/>
      <c r="BZ19" s="171"/>
      <c r="CA19" s="171"/>
      <c r="CB19" s="171"/>
      <c r="CC19" s="171"/>
      <c r="CD19" s="171"/>
      <c r="CE19" s="171"/>
      <c r="CF19" s="171"/>
      <c r="CG19" s="171"/>
      <c r="CH19" s="171"/>
      <c r="CI19" s="171"/>
      <c r="CJ19" s="171"/>
      <c r="CK19" s="171"/>
      <c r="CL19" s="171"/>
      <c r="CM19" s="171"/>
      <c r="CN19" s="171"/>
      <c r="CO19" s="171"/>
      <c r="CP19" s="171"/>
      <c r="CQ19" s="171"/>
      <c r="CR19" s="171"/>
      <c r="CS19" s="171"/>
      <c r="CT19" s="298"/>
      <c r="CU19" s="173"/>
      <c r="CV19" s="174">
        <f>SUM(AS19,AX19,BC19,BH19,BM19,BR19)</f>
        <v>0</v>
      </c>
      <c r="CW19" s="175">
        <f>SUM(AT19,AY19,BD19,BI19,BN19,BS19)</f>
        <v>0</v>
      </c>
      <c r="CX19" s="175">
        <f>SUM(AU19,AZ19,BE19,BJ19,BO19,BT19)</f>
        <v>0</v>
      </c>
      <c r="CY19" s="175">
        <f>SUM(AV19,BA19,BF19,BK19,BP19,BU19)</f>
        <v>0</v>
      </c>
      <c r="CZ19" s="176">
        <f>AW19+BB19+BL19+BG19+BQ19+BV19</f>
        <v>0</v>
      </c>
      <c r="DA19" s="163">
        <f>AR19-CZ19</f>
        <v>0</v>
      </c>
      <c r="DB19" s="177">
        <f>RANK(DA19,$DA$4:$DA$23,0)</f>
        <v>4</v>
      </c>
      <c r="DC19" s="178">
        <f>O19</f>
        <v>0</v>
      </c>
      <c r="DD19" s="163">
        <f>DA19*10^3+DC19</f>
        <v>0</v>
      </c>
      <c r="DE19" s="163">
        <f>RANK(DD19,$DD$4:$DD$23,0)</f>
        <v>4</v>
      </c>
      <c r="DF19" s="163">
        <f>AE19</f>
        <v>0</v>
      </c>
      <c r="DG19" s="163">
        <f>(DA19*10^3+DC19)*10^3+DF19</f>
        <v>0</v>
      </c>
      <c r="DH19" s="163">
        <f>RANK(DG19,$DG$4:$DG$23,0)</f>
        <v>4</v>
      </c>
      <c r="DI19" s="179">
        <f>S19</f>
        <v>0</v>
      </c>
      <c r="DJ19" s="179">
        <f>((DA19*10^3+DC19)*10^3+DF19)*10^3+DI19</f>
        <v>0</v>
      </c>
      <c r="DK19" s="179">
        <f>RANK(DJ19,$DJ$4:$DJ$23,0)</f>
        <v>4</v>
      </c>
      <c r="DL19" s="179">
        <f>AI19</f>
        <v>0</v>
      </c>
      <c r="DM19" s="179">
        <f>(((DA19*10^3+DC19)*10^3+DF19)*10^3+DI19)*10^3+DL19</f>
        <v>0</v>
      </c>
      <c r="DN19" s="187">
        <f>IF(F19&gt;0,RANK(DM19,$DM$4:$DM$23,0),20)</f>
        <v>20</v>
      </c>
      <c r="DO19" s="179">
        <f>IF(DN19&lt;&gt;20,RANK(DN19,$DN$4:$DN$23,1)+COUNTIF(DN$4:DN19,DN19)-1,20)</f>
        <v>20</v>
      </c>
      <c r="DP19" s="180">
        <f>DA19/$DP$3</f>
        <v>0</v>
      </c>
      <c r="DQ19" t="s" s="181">
        <f>IF(COUNTIF(BW19:CT19,"x")&gt;0,"Dis",IF(COUNTIF(CU19,"x")&gt;0,"Abbruch","-"))</f>
        <v>26</v>
      </c>
      <c r="DR19" s="152"/>
      <c r="DS19" s="111"/>
      <c r="DT19" s="111"/>
    </row>
    <row r="20" ht="16" customHeight="1">
      <c r="A20" s="111"/>
      <c r="B20" s="111"/>
      <c r="C20" s="112"/>
      <c r="D20" t="s" s="188">
        <f>'classi'!B235</f>
        <v>26</v>
      </c>
      <c r="E20" s="182"/>
      <c r="F20" s="160">
        <f>'classi'!C235</f>
        <v>0</v>
      </c>
      <c r="G20" s="160">
        <f>'classi'!D235</f>
        <v>0</v>
      </c>
      <c r="H20" s="186">
        <f>'classi'!G235</f>
        <v>0</v>
      </c>
      <c r="I20" s="185"/>
      <c r="J20" s="182"/>
      <c r="K20" s="182"/>
      <c r="L20" s="161">
        <v>0</v>
      </c>
      <c r="M20" s="161">
        <v>0</v>
      </c>
      <c r="N20" s="161">
        <v>0</v>
      </c>
      <c r="O20" s="163">
        <f>AVERAGE(L20:N20)</f>
        <v>0</v>
      </c>
      <c r="P20" s="161">
        <v>0</v>
      </c>
      <c r="Q20" s="161">
        <v>0</v>
      </c>
      <c r="R20" s="161">
        <v>0</v>
      </c>
      <c r="S20" s="163">
        <f>AVERAGE(P20:R20)</f>
        <v>0</v>
      </c>
      <c r="T20" s="161">
        <v>0</v>
      </c>
      <c r="U20" s="161">
        <v>0</v>
      </c>
      <c r="V20" s="161">
        <v>0</v>
      </c>
      <c r="W20" s="163">
        <f>AVERAGE(T20:V20)</f>
        <v>0</v>
      </c>
      <c r="X20" s="161">
        <v>0</v>
      </c>
      <c r="Y20" s="161">
        <v>0</v>
      </c>
      <c r="Z20" s="161">
        <v>0</v>
      </c>
      <c r="AA20" s="163">
        <f>AVERAGE(X20:Z20)</f>
        <v>0</v>
      </c>
      <c r="AB20" s="161">
        <v>0</v>
      </c>
      <c r="AC20" s="161">
        <v>0</v>
      </c>
      <c r="AD20" s="161">
        <v>0</v>
      </c>
      <c r="AE20" s="163">
        <f>AVERAGE(AB20:AD20)</f>
        <v>0</v>
      </c>
      <c r="AF20" s="161">
        <v>0</v>
      </c>
      <c r="AG20" s="161">
        <v>0</v>
      </c>
      <c r="AH20" s="161">
        <v>0</v>
      </c>
      <c r="AI20" s="163">
        <f>AVERAGE(AF20:AH20)</f>
        <v>0</v>
      </c>
      <c r="AJ20" s="161">
        <v>0</v>
      </c>
      <c r="AK20" s="161">
        <v>0</v>
      </c>
      <c r="AL20" s="161">
        <v>0</v>
      </c>
      <c r="AM20" s="163">
        <f>AVERAGE(AJ20:AL20)</f>
        <v>0</v>
      </c>
      <c r="AN20" s="161">
        <v>0</v>
      </c>
      <c r="AO20" s="161">
        <v>0</v>
      </c>
      <c r="AP20" s="161">
        <v>0</v>
      </c>
      <c r="AQ20" s="163">
        <f>AVERAGE(AN20:AP20)</f>
        <v>0</v>
      </c>
      <c r="AR20" s="164">
        <f>O20+S20+W20+AA20+AE20+AI20+AM20+AQ20</f>
        <v>0</v>
      </c>
      <c r="AS20" s="165">
        <v>0</v>
      </c>
      <c r="AT20" s="165">
        <v>0</v>
      </c>
      <c r="AU20" s="165">
        <v>0</v>
      </c>
      <c r="AV20" s="165">
        <v>0</v>
      </c>
      <c r="AW20" s="163">
        <f>AVERAGE(AS20:AV20)</f>
        <v>0</v>
      </c>
      <c r="AX20" s="165">
        <v>0</v>
      </c>
      <c r="AY20" s="165">
        <v>0</v>
      </c>
      <c r="AZ20" s="165">
        <v>0</v>
      </c>
      <c r="BA20" s="165">
        <v>0</v>
      </c>
      <c r="BB20" s="163">
        <f>AVERAGE(AX20:BA20)</f>
        <v>0</v>
      </c>
      <c r="BC20" s="165">
        <v>0</v>
      </c>
      <c r="BD20" s="165">
        <v>0</v>
      </c>
      <c r="BE20" s="165">
        <v>0</v>
      </c>
      <c r="BF20" s="165">
        <v>0</v>
      </c>
      <c r="BG20" s="163">
        <f>AVERAGE(BC20:BF20)</f>
        <v>0</v>
      </c>
      <c r="BH20" s="165">
        <v>0</v>
      </c>
      <c r="BI20" s="165">
        <v>0</v>
      </c>
      <c r="BJ20" s="165">
        <v>0</v>
      </c>
      <c r="BK20" s="165">
        <v>0</v>
      </c>
      <c r="BL20" s="163">
        <f>AVERAGE(BH20:BK20)</f>
        <v>0</v>
      </c>
      <c r="BM20" s="167">
        <v>0</v>
      </c>
      <c r="BN20" s="167">
        <v>0</v>
      </c>
      <c r="BO20" s="167">
        <v>0</v>
      </c>
      <c r="BP20" s="167">
        <v>0</v>
      </c>
      <c r="BQ20" s="163">
        <f>AVERAGE(BM20:BP20)</f>
        <v>0</v>
      </c>
      <c r="BR20" s="167">
        <v>0</v>
      </c>
      <c r="BS20" s="167">
        <v>0</v>
      </c>
      <c r="BT20" s="167">
        <v>0</v>
      </c>
      <c r="BU20" s="167">
        <v>0</v>
      </c>
      <c r="BV20" s="169">
        <f>AVERAGE(BR20:BU20)</f>
        <v>0</v>
      </c>
      <c r="BW20" s="170"/>
      <c r="BX20" s="171"/>
      <c r="BY20" s="171"/>
      <c r="BZ20" s="171"/>
      <c r="CA20" s="171"/>
      <c r="CB20" s="171"/>
      <c r="CC20" s="171"/>
      <c r="CD20" s="171"/>
      <c r="CE20" s="171"/>
      <c r="CF20" s="171"/>
      <c r="CG20" s="171"/>
      <c r="CH20" s="171"/>
      <c r="CI20" s="171"/>
      <c r="CJ20" s="171"/>
      <c r="CK20" s="171"/>
      <c r="CL20" s="171"/>
      <c r="CM20" s="171"/>
      <c r="CN20" s="171"/>
      <c r="CO20" s="171"/>
      <c r="CP20" s="171"/>
      <c r="CQ20" s="171"/>
      <c r="CR20" s="171"/>
      <c r="CS20" s="171"/>
      <c r="CT20" s="298"/>
      <c r="CU20" s="173"/>
      <c r="CV20" s="174">
        <f>SUM(AS20,AX20,BC20,BH20,BM20,BR20)</f>
        <v>0</v>
      </c>
      <c r="CW20" s="175">
        <f>SUM(AT20,AY20,BD20,BI20,BN20,BS20)</f>
        <v>0</v>
      </c>
      <c r="CX20" s="175">
        <f>SUM(AU20,AZ20,BE20,BJ20,BO20,BT20)</f>
        <v>0</v>
      </c>
      <c r="CY20" s="175">
        <f>SUM(AV20,BA20,BF20,BK20,BP20,BU20)</f>
        <v>0</v>
      </c>
      <c r="CZ20" s="176">
        <f>AW20+BB20+BL20+BG20+BQ20+BV20</f>
        <v>0</v>
      </c>
      <c r="DA20" s="163">
        <f>AR20-CZ20</f>
        <v>0</v>
      </c>
      <c r="DB20" s="177">
        <f>RANK(DA20,$DA$4:$DA$23,0)</f>
        <v>4</v>
      </c>
      <c r="DC20" s="178">
        <f>O20</f>
        <v>0</v>
      </c>
      <c r="DD20" s="163">
        <f>DA20*10^3+DC20</f>
        <v>0</v>
      </c>
      <c r="DE20" s="163">
        <f>RANK(DD20,$DD$4:$DD$23,0)</f>
        <v>4</v>
      </c>
      <c r="DF20" s="163">
        <f>AE20</f>
        <v>0</v>
      </c>
      <c r="DG20" s="163">
        <f>(DA20*10^3+DC20)*10^3+DF20</f>
        <v>0</v>
      </c>
      <c r="DH20" s="163">
        <f>RANK(DG20,$DG$4:$DG$23,0)</f>
        <v>4</v>
      </c>
      <c r="DI20" s="179">
        <f>S20</f>
        <v>0</v>
      </c>
      <c r="DJ20" s="179">
        <f>((DA20*10^3+DC20)*10^3+DF20)*10^3+DI20</f>
        <v>0</v>
      </c>
      <c r="DK20" s="179">
        <f>RANK(DJ20,$DJ$4:$DJ$23,0)</f>
        <v>4</v>
      </c>
      <c r="DL20" s="179">
        <f>AI20</f>
        <v>0</v>
      </c>
      <c r="DM20" s="179">
        <f>(((DA20*10^3+DC20)*10^3+DF20)*10^3+DI20)*10^3+DL20</f>
        <v>0</v>
      </c>
      <c r="DN20" s="187">
        <f>IF(F20&gt;0,RANK(DM20,$DM$4:$DM$23,0),20)</f>
        <v>20</v>
      </c>
      <c r="DO20" s="179">
        <f>IF(DN20&lt;&gt;20,RANK(DN20,$DN$4:$DN$23,1)+COUNTIF(DN$4:DN20,DN20)-1,20)</f>
        <v>20</v>
      </c>
      <c r="DP20" s="180">
        <f>DA20/$DP$3</f>
        <v>0</v>
      </c>
      <c r="DQ20" t="s" s="181">
        <f>IF(COUNTIF(BW20:CT20,"x")&gt;0,"Dis",IF(COUNTIF(CU20,"x")&gt;0,"Abbruch","-"))</f>
        <v>26</v>
      </c>
      <c r="DR20" s="152"/>
      <c r="DS20" s="111"/>
      <c r="DT20" s="111"/>
    </row>
    <row r="21" ht="16" customHeight="1">
      <c r="A21" s="111"/>
      <c r="B21" s="111"/>
      <c r="C21" s="112"/>
      <c r="D21" t="s" s="188">
        <f>'classi'!B236</f>
        <v>26</v>
      </c>
      <c r="E21" s="182"/>
      <c r="F21" s="160">
        <f>'classi'!C236</f>
        <v>0</v>
      </c>
      <c r="G21" s="160">
        <f>'classi'!D236</f>
        <v>0</v>
      </c>
      <c r="H21" s="186">
        <f>'classi'!G236</f>
        <v>0</v>
      </c>
      <c r="I21" s="185"/>
      <c r="J21" s="182"/>
      <c r="K21" s="182"/>
      <c r="L21" s="161">
        <v>0</v>
      </c>
      <c r="M21" s="161">
        <v>0</v>
      </c>
      <c r="N21" s="161">
        <v>0</v>
      </c>
      <c r="O21" s="163">
        <f>AVERAGE(L21:N21)</f>
        <v>0</v>
      </c>
      <c r="P21" s="161">
        <v>0</v>
      </c>
      <c r="Q21" s="161">
        <v>0</v>
      </c>
      <c r="R21" s="161">
        <v>0</v>
      </c>
      <c r="S21" s="163">
        <f>AVERAGE(P21:R21)</f>
        <v>0</v>
      </c>
      <c r="T21" s="161">
        <v>0</v>
      </c>
      <c r="U21" s="161">
        <v>0</v>
      </c>
      <c r="V21" s="161">
        <v>0</v>
      </c>
      <c r="W21" s="163">
        <f>AVERAGE(T21:V21)</f>
        <v>0</v>
      </c>
      <c r="X21" s="161">
        <v>0</v>
      </c>
      <c r="Y21" s="161">
        <v>0</v>
      </c>
      <c r="Z21" s="161">
        <v>0</v>
      </c>
      <c r="AA21" s="163">
        <f>AVERAGE(X21:Z21)</f>
        <v>0</v>
      </c>
      <c r="AB21" s="161">
        <v>0</v>
      </c>
      <c r="AC21" s="161">
        <v>0</v>
      </c>
      <c r="AD21" s="161">
        <v>0</v>
      </c>
      <c r="AE21" s="163">
        <f>AVERAGE(AB21:AD21)</f>
        <v>0</v>
      </c>
      <c r="AF21" s="161">
        <v>0</v>
      </c>
      <c r="AG21" s="161">
        <v>0</v>
      </c>
      <c r="AH21" s="161">
        <v>0</v>
      </c>
      <c r="AI21" s="163">
        <f>AVERAGE(AF21:AH21)</f>
        <v>0</v>
      </c>
      <c r="AJ21" s="161">
        <v>0</v>
      </c>
      <c r="AK21" s="161">
        <v>0</v>
      </c>
      <c r="AL21" s="161">
        <v>0</v>
      </c>
      <c r="AM21" s="163">
        <f>AVERAGE(AJ21:AL21)</f>
        <v>0</v>
      </c>
      <c r="AN21" s="161">
        <v>0</v>
      </c>
      <c r="AO21" s="161">
        <v>0</v>
      </c>
      <c r="AP21" s="161">
        <v>0</v>
      </c>
      <c r="AQ21" s="163">
        <f>AVERAGE(AN21:AP21)</f>
        <v>0</v>
      </c>
      <c r="AR21" s="164">
        <f>O21+S21+W21+AA21+AE21+AI21+AM21+AQ21</f>
        <v>0</v>
      </c>
      <c r="AS21" s="165">
        <v>0</v>
      </c>
      <c r="AT21" s="165">
        <v>0</v>
      </c>
      <c r="AU21" s="165">
        <v>0</v>
      </c>
      <c r="AV21" s="165">
        <v>0</v>
      </c>
      <c r="AW21" s="163">
        <f>AVERAGE(AS21:AV21)</f>
        <v>0</v>
      </c>
      <c r="AX21" s="165">
        <v>0</v>
      </c>
      <c r="AY21" s="165">
        <v>0</v>
      </c>
      <c r="AZ21" s="165">
        <v>0</v>
      </c>
      <c r="BA21" s="165">
        <v>0</v>
      </c>
      <c r="BB21" s="163">
        <f>AVERAGE(AX21:BA21)</f>
        <v>0</v>
      </c>
      <c r="BC21" s="165">
        <v>0</v>
      </c>
      <c r="BD21" s="165">
        <v>0</v>
      </c>
      <c r="BE21" s="165">
        <v>0</v>
      </c>
      <c r="BF21" s="165">
        <v>0</v>
      </c>
      <c r="BG21" s="163">
        <f>AVERAGE(BC21:BF21)</f>
        <v>0</v>
      </c>
      <c r="BH21" s="165">
        <v>0</v>
      </c>
      <c r="BI21" s="165">
        <v>0</v>
      </c>
      <c r="BJ21" s="165">
        <v>0</v>
      </c>
      <c r="BK21" s="165">
        <v>0</v>
      </c>
      <c r="BL21" s="163">
        <f>AVERAGE(BH21:BK21)</f>
        <v>0</v>
      </c>
      <c r="BM21" s="167">
        <v>0</v>
      </c>
      <c r="BN21" s="167">
        <v>0</v>
      </c>
      <c r="BO21" s="167">
        <v>0</v>
      </c>
      <c r="BP21" s="167">
        <v>0</v>
      </c>
      <c r="BQ21" s="163">
        <f>AVERAGE(BM21:BP21)</f>
        <v>0</v>
      </c>
      <c r="BR21" s="167">
        <v>0</v>
      </c>
      <c r="BS21" s="167">
        <v>0</v>
      </c>
      <c r="BT21" s="167">
        <v>0</v>
      </c>
      <c r="BU21" s="167">
        <v>0</v>
      </c>
      <c r="BV21" s="169">
        <f>AVERAGE(BR21:BU21)</f>
        <v>0</v>
      </c>
      <c r="BW21" s="170"/>
      <c r="BX21" s="171"/>
      <c r="BY21" s="171"/>
      <c r="BZ21" s="171"/>
      <c r="CA21" s="171"/>
      <c r="CB21" s="171"/>
      <c r="CC21" s="171"/>
      <c r="CD21" s="171"/>
      <c r="CE21" s="171"/>
      <c r="CF21" s="171"/>
      <c r="CG21" s="171"/>
      <c r="CH21" s="171"/>
      <c r="CI21" s="171"/>
      <c r="CJ21" s="171"/>
      <c r="CK21" s="171"/>
      <c r="CL21" s="171"/>
      <c r="CM21" s="171"/>
      <c r="CN21" s="171"/>
      <c r="CO21" s="171"/>
      <c r="CP21" s="171"/>
      <c r="CQ21" s="171"/>
      <c r="CR21" s="171"/>
      <c r="CS21" s="171"/>
      <c r="CT21" s="298"/>
      <c r="CU21" s="173"/>
      <c r="CV21" s="174">
        <f>SUM(AS21,AX21,BC21,BH21,BM21,BR21)</f>
        <v>0</v>
      </c>
      <c r="CW21" s="175">
        <f>SUM(AT21,AY21,BD21,BI21,BN21,BS21)</f>
        <v>0</v>
      </c>
      <c r="CX21" s="175">
        <f>SUM(AU21,AZ21,BE21,BJ21,BO21,BT21)</f>
        <v>0</v>
      </c>
      <c r="CY21" s="175">
        <f>SUM(AV21,BA21,BF21,BK21,BP21,BU21)</f>
        <v>0</v>
      </c>
      <c r="CZ21" s="176">
        <f>AW21+BB21+BL21+BG21+BQ21+BV21</f>
        <v>0</v>
      </c>
      <c r="DA21" s="163">
        <f>AR21-CZ21</f>
        <v>0</v>
      </c>
      <c r="DB21" s="177">
        <f>RANK(DA21,$DA$4:$DA$23,0)</f>
        <v>4</v>
      </c>
      <c r="DC21" s="178">
        <f>O21</f>
        <v>0</v>
      </c>
      <c r="DD21" s="163">
        <f>DA21*10^3+DC21</f>
        <v>0</v>
      </c>
      <c r="DE21" s="163">
        <f>RANK(DD21,$DD$4:$DD$23,0)</f>
        <v>4</v>
      </c>
      <c r="DF21" s="163">
        <f>AE21</f>
        <v>0</v>
      </c>
      <c r="DG21" s="163">
        <f>(DA21*10^3+DC21)*10^3+DF21</f>
        <v>0</v>
      </c>
      <c r="DH21" s="163">
        <f>RANK(DG21,$DG$4:$DG$23,0)</f>
        <v>4</v>
      </c>
      <c r="DI21" s="179">
        <f>S21</f>
        <v>0</v>
      </c>
      <c r="DJ21" s="179">
        <f>((DA21*10^3+DC21)*10^3+DF21)*10^3+DI21</f>
        <v>0</v>
      </c>
      <c r="DK21" s="179">
        <f>RANK(DJ21,$DJ$4:$DJ$23,0)</f>
        <v>4</v>
      </c>
      <c r="DL21" s="179">
        <f>AI21</f>
        <v>0</v>
      </c>
      <c r="DM21" s="179">
        <f>(((DA21*10^3+DC21)*10^3+DF21)*10^3+DI21)*10^3+DL21</f>
        <v>0</v>
      </c>
      <c r="DN21" s="187">
        <f>IF(F21&gt;0,RANK(DM21,$DM$4:$DM$23,0),20)</f>
        <v>20</v>
      </c>
      <c r="DO21" s="179">
        <f>IF(DN21&lt;&gt;20,RANK(DN21,$DN$4:$DN$23,1)+COUNTIF(DN$4:DN21,DN21)-1,20)</f>
        <v>20</v>
      </c>
      <c r="DP21" s="180">
        <f>DA21/$DP$3</f>
        <v>0</v>
      </c>
      <c r="DQ21" t="s" s="181">
        <f>IF(COUNTIF(BW21:CT21,"x")&gt;0,"Dis",IF(COUNTIF(CU21,"x")&gt;0,"Abbruch","-"))</f>
        <v>26</v>
      </c>
      <c r="DR21" s="152"/>
      <c r="DS21" s="111"/>
      <c r="DT21" s="111"/>
    </row>
    <row r="22" ht="16" customHeight="1">
      <c r="A22" s="111"/>
      <c r="B22" s="111"/>
      <c r="C22" s="112"/>
      <c r="D22" t="s" s="188">
        <f>'classi'!B237</f>
        <v>26</v>
      </c>
      <c r="E22" s="182"/>
      <c r="F22" s="160">
        <f>'classi'!C237</f>
        <v>0</v>
      </c>
      <c r="G22" s="160">
        <f>'classi'!D237</f>
        <v>0</v>
      </c>
      <c r="H22" s="186">
        <f>'classi'!G237</f>
        <v>0</v>
      </c>
      <c r="I22" s="185"/>
      <c r="J22" s="182"/>
      <c r="K22" s="182"/>
      <c r="L22" s="161">
        <v>0</v>
      </c>
      <c r="M22" s="161">
        <v>0</v>
      </c>
      <c r="N22" s="161">
        <v>0</v>
      </c>
      <c r="O22" s="163">
        <f>AVERAGE(L22:N22)</f>
        <v>0</v>
      </c>
      <c r="P22" s="161">
        <v>0</v>
      </c>
      <c r="Q22" s="161">
        <v>0</v>
      </c>
      <c r="R22" s="161">
        <v>0</v>
      </c>
      <c r="S22" s="163">
        <f>AVERAGE(P22:R22)</f>
        <v>0</v>
      </c>
      <c r="T22" s="161">
        <v>0</v>
      </c>
      <c r="U22" s="161">
        <v>0</v>
      </c>
      <c r="V22" s="161">
        <v>0</v>
      </c>
      <c r="W22" s="163">
        <f>AVERAGE(T22:V22)</f>
        <v>0</v>
      </c>
      <c r="X22" s="161">
        <v>0</v>
      </c>
      <c r="Y22" s="161">
        <v>0</v>
      </c>
      <c r="Z22" s="161">
        <v>0</v>
      </c>
      <c r="AA22" s="163">
        <f>AVERAGE(X22:Z22)</f>
        <v>0</v>
      </c>
      <c r="AB22" s="161">
        <v>0</v>
      </c>
      <c r="AC22" s="161">
        <v>0</v>
      </c>
      <c r="AD22" s="161">
        <v>0</v>
      </c>
      <c r="AE22" s="163">
        <f>AVERAGE(AB22:AD22)</f>
        <v>0</v>
      </c>
      <c r="AF22" s="161">
        <v>0</v>
      </c>
      <c r="AG22" s="161">
        <v>0</v>
      </c>
      <c r="AH22" s="161">
        <v>0</v>
      </c>
      <c r="AI22" s="163">
        <f>AVERAGE(AF22:AH22)</f>
        <v>0</v>
      </c>
      <c r="AJ22" s="161">
        <v>0</v>
      </c>
      <c r="AK22" s="161">
        <v>0</v>
      </c>
      <c r="AL22" s="161">
        <v>0</v>
      </c>
      <c r="AM22" s="163">
        <f>AVERAGE(AJ22:AL22)</f>
        <v>0</v>
      </c>
      <c r="AN22" s="161">
        <v>0</v>
      </c>
      <c r="AO22" s="161">
        <v>0</v>
      </c>
      <c r="AP22" s="161">
        <v>0</v>
      </c>
      <c r="AQ22" s="163">
        <f>AVERAGE(AN22:AP22)</f>
        <v>0</v>
      </c>
      <c r="AR22" s="164">
        <f>O22+S22+W22+AA22+AE22+AI22+AM22+AQ22</f>
        <v>0</v>
      </c>
      <c r="AS22" s="165">
        <v>0</v>
      </c>
      <c r="AT22" s="165">
        <v>0</v>
      </c>
      <c r="AU22" s="165">
        <v>0</v>
      </c>
      <c r="AV22" s="165">
        <v>0</v>
      </c>
      <c r="AW22" s="163">
        <f>AVERAGE(AS22:AV22)</f>
        <v>0</v>
      </c>
      <c r="AX22" s="165">
        <v>0</v>
      </c>
      <c r="AY22" s="165">
        <v>0</v>
      </c>
      <c r="AZ22" s="165">
        <v>0</v>
      </c>
      <c r="BA22" s="165">
        <v>0</v>
      </c>
      <c r="BB22" s="163">
        <f>AVERAGE(AX22:BA22)</f>
        <v>0</v>
      </c>
      <c r="BC22" s="165">
        <v>0</v>
      </c>
      <c r="BD22" s="165">
        <v>0</v>
      </c>
      <c r="BE22" s="165">
        <v>0</v>
      </c>
      <c r="BF22" s="165">
        <v>0</v>
      </c>
      <c r="BG22" s="163">
        <f>AVERAGE(BC22:BF22)</f>
        <v>0</v>
      </c>
      <c r="BH22" s="165">
        <v>0</v>
      </c>
      <c r="BI22" s="165">
        <v>0</v>
      </c>
      <c r="BJ22" s="165">
        <v>0</v>
      </c>
      <c r="BK22" s="165">
        <v>0</v>
      </c>
      <c r="BL22" s="163">
        <f>AVERAGE(BH22:BK22)</f>
        <v>0</v>
      </c>
      <c r="BM22" s="167">
        <v>0</v>
      </c>
      <c r="BN22" s="167">
        <v>0</v>
      </c>
      <c r="BO22" s="167">
        <v>0</v>
      </c>
      <c r="BP22" s="167">
        <v>0</v>
      </c>
      <c r="BQ22" s="163">
        <f>AVERAGE(BM22:BP22)</f>
        <v>0</v>
      </c>
      <c r="BR22" s="167">
        <v>0</v>
      </c>
      <c r="BS22" s="167">
        <v>0</v>
      </c>
      <c r="BT22" s="167">
        <v>0</v>
      </c>
      <c r="BU22" s="167">
        <v>0</v>
      </c>
      <c r="BV22" s="169">
        <f>AVERAGE(BR22:BU22)</f>
        <v>0</v>
      </c>
      <c r="BW22" s="170"/>
      <c r="BX22" s="171"/>
      <c r="BY22" s="171"/>
      <c r="BZ22" s="171"/>
      <c r="CA22" s="171"/>
      <c r="CB22" s="171"/>
      <c r="CC22" s="171"/>
      <c r="CD22" s="171"/>
      <c r="CE22" s="171"/>
      <c r="CF22" s="171"/>
      <c r="CG22" s="171"/>
      <c r="CH22" s="171"/>
      <c r="CI22" s="171"/>
      <c r="CJ22" s="171"/>
      <c r="CK22" s="171"/>
      <c r="CL22" s="171"/>
      <c r="CM22" s="171"/>
      <c r="CN22" s="171"/>
      <c r="CO22" s="171"/>
      <c r="CP22" s="171"/>
      <c r="CQ22" s="171"/>
      <c r="CR22" s="171"/>
      <c r="CS22" s="171"/>
      <c r="CT22" s="298"/>
      <c r="CU22" s="173"/>
      <c r="CV22" s="174">
        <f>SUM(AS22,AX22,BC22,BH22,BM22,BR22)</f>
        <v>0</v>
      </c>
      <c r="CW22" s="175">
        <f>SUM(AT22,AY22,BD22,BI22,BN22,BS22)</f>
        <v>0</v>
      </c>
      <c r="CX22" s="175">
        <f>SUM(AU22,AZ22,BE22,BJ22,BO22,BT22)</f>
        <v>0</v>
      </c>
      <c r="CY22" s="175">
        <f>SUM(AV22,BA22,BF22,BK22,BP22,BU22)</f>
        <v>0</v>
      </c>
      <c r="CZ22" s="176">
        <f>AW22+BB22+BL22+BG22+BQ22+BV22</f>
        <v>0</v>
      </c>
      <c r="DA22" s="163">
        <f>AR22-CZ22</f>
        <v>0</v>
      </c>
      <c r="DB22" s="177">
        <f>RANK(DA22,$DA$4:$DA$23,0)</f>
        <v>4</v>
      </c>
      <c r="DC22" s="178">
        <f>O22</f>
        <v>0</v>
      </c>
      <c r="DD22" s="163">
        <f>DA22*10^3+DC22</f>
        <v>0</v>
      </c>
      <c r="DE22" s="163">
        <f>RANK(DD22,$DD$4:$DD$23,0)</f>
        <v>4</v>
      </c>
      <c r="DF22" s="163">
        <f>AE22</f>
        <v>0</v>
      </c>
      <c r="DG22" s="163">
        <f>(DA22*10^3+DC22)*10^3+DF22</f>
        <v>0</v>
      </c>
      <c r="DH22" s="163">
        <f>RANK(DG22,$DG$4:$DG$23,0)</f>
        <v>4</v>
      </c>
      <c r="DI22" s="179">
        <f>S22</f>
        <v>0</v>
      </c>
      <c r="DJ22" s="179">
        <f>((DA22*10^3+DC22)*10^3+DF22)*10^3+DI22</f>
        <v>0</v>
      </c>
      <c r="DK22" s="179">
        <f>RANK(DJ22,$DJ$4:$DJ$23,0)</f>
        <v>4</v>
      </c>
      <c r="DL22" s="179">
        <f>AI22</f>
        <v>0</v>
      </c>
      <c r="DM22" s="179">
        <f>(((DA22*10^3+DC22)*10^3+DF22)*10^3+DI22)*10^3+DL22</f>
        <v>0</v>
      </c>
      <c r="DN22" s="187">
        <f>IF(F22&gt;0,RANK(DM22,$DM$4:$DM$23,0),20)</f>
        <v>20</v>
      </c>
      <c r="DO22" s="179">
        <f>IF(DN22&lt;&gt;20,RANK(DN22,$DN$4:$DN$23,1)+COUNTIF(DN$4:DN22,DN22)-1,20)</f>
        <v>20</v>
      </c>
      <c r="DP22" s="180">
        <f>DA22/$DP$3</f>
        <v>0</v>
      </c>
      <c r="DQ22" t="s" s="181">
        <f>IF(COUNTIF(BW22:CT22,"x")&gt;0,"Dis",IF(COUNTIF(CU22,"x")&gt;0,"Abbruch","-"))</f>
        <v>26</v>
      </c>
      <c r="DR22" s="152"/>
      <c r="DS22" s="111"/>
      <c r="DT22" s="111"/>
    </row>
    <row r="23" ht="16.5" customHeight="1">
      <c r="A23" s="111"/>
      <c r="B23" s="111"/>
      <c r="C23" s="112"/>
      <c r="D23" t="s" s="189">
        <f>'classi'!B238</f>
        <v>26</v>
      </c>
      <c r="E23" s="190"/>
      <c r="F23" s="191">
        <f>'classi'!C238</f>
        <v>0</v>
      </c>
      <c r="G23" s="191">
        <f>'classi'!D238</f>
        <v>0</v>
      </c>
      <c r="H23" s="192">
        <f>'classi'!G238</f>
        <v>0</v>
      </c>
      <c r="I23" s="193"/>
      <c r="J23" s="190"/>
      <c r="K23" s="190"/>
      <c r="L23" s="194">
        <v>0</v>
      </c>
      <c r="M23" s="194">
        <v>0</v>
      </c>
      <c r="N23" s="194">
        <v>0</v>
      </c>
      <c r="O23" s="196">
        <f>AVERAGE(L23:N23)</f>
        <v>0</v>
      </c>
      <c r="P23" s="194">
        <v>0</v>
      </c>
      <c r="Q23" s="194">
        <v>0</v>
      </c>
      <c r="R23" s="194">
        <v>0</v>
      </c>
      <c r="S23" s="196">
        <f>AVERAGE(P23:R23)</f>
        <v>0</v>
      </c>
      <c r="T23" s="194">
        <v>0</v>
      </c>
      <c r="U23" s="194">
        <v>0</v>
      </c>
      <c r="V23" s="161">
        <v>0</v>
      </c>
      <c r="W23" s="196">
        <f>AVERAGE(T23:V23)</f>
        <v>0</v>
      </c>
      <c r="X23" s="194">
        <v>0</v>
      </c>
      <c r="Y23" s="194">
        <v>0</v>
      </c>
      <c r="Z23" s="161">
        <v>0</v>
      </c>
      <c r="AA23" s="196">
        <f>AVERAGE(X23:Z23)</f>
        <v>0</v>
      </c>
      <c r="AB23" s="194">
        <v>0</v>
      </c>
      <c r="AC23" s="194">
        <v>0</v>
      </c>
      <c r="AD23" s="194">
        <v>0</v>
      </c>
      <c r="AE23" s="196">
        <f>AVERAGE(AB23:AD23)</f>
        <v>0</v>
      </c>
      <c r="AF23" s="194">
        <v>0</v>
      </c>
      <c r="AG23" s="194">
        <v>0</v>
      </c>
      <c r="AH23" s="161">
        <v>0</v>
      </c>
      <c r="AI23" s="196">
        <f>AVERAGE(AF23:AH23)</f>
        <v>0</v>
      </c>
      <c r="AJ23" s="194">
        <v>0</v>
      </c>
      <c r="AK23" s="194">
        <v>0</v>
      </c>
      <c r="AL23" s="161">
        <v>0</v>
      </c>
      <c r="AM23" s="196">
        <f>AVERAGE(AJ23:AL23)</f>
        <v>0</v>
      </c>
      <c r="AN23" s="194">
        <v>0</v>
      </c>
      <c r="AO23" s="194">
        <v>0</v>
      </c>
      <c r="AP23" s="161">
        <v>0</v>
      </c>
      <c r="AQ23" s="196">
        <f>AVERAGE(AN23:AP23)</f>
        <v>0</v>
      </c>
      <c r="AR23" s="197">
        <f>O23+S23+W23+AA23+AE23+AI23+AM23+AQ23</f>
        <v>0</v>
      </c>
      <c r="AS23" s="198">
        <v>0</v>
      </c>
      <c r="AT23" s="198">
        <v>0</v>
      </c>
      <c r="AU23" s="165">
        <v>0</v>
      </c>
      <c r="AV23" s="165">
        <v>0</v>
      </c>
      <c r="AW23" s="196">
        <f>AVERAGE(AS23:AV23)</f>
        <v>0</v>
      </c>
      <c r="AX23" s="198">
        <v>0</v>
      </c>
      <c r="AY23" s="198">
        <v>0</v>
      </c>
      <c r="AZ23" s="165">
        <v>0</v>
      </c>
      <c r="BA23" s="165">
        <v>0</v>
      </c>
      <c r="BB23" s="196">
        <f>AVERAGE(AX23:BA23)</f>
        <v>0</v>
      </c>
      <c r="BC23" s="198">
        <v>0</v>
      </c>
      <c r="BD23" s="198">
        <v>0</v>
      </c>
      <c r="BE23" s="165">
        <v>0</v>
      </c>
      <c r="BF23" s="165">
        <v>0</v>
      </c>
      <c r="BG23" s="196">
        <f>AVERAGE(BC23:BF23)</f>
        <v>0</v>
      </c>
      <c r="BH23" s="198">
        <v>0</v>
      </c>
      <c r="BI23" s="198">
        <v>0</v>
      </c>
      <c r="BJ23" s="165">
        <v>0</v>
      </c>
      <c r="BK23" s="165">
        <v>0</v>
      </c>
      <c r="BL23" s="196">
        <f>AVERAGE(BH23:BK23)</f>
        <v>0</v>
      </c>
      <c r="BM23" s="200">
        <v>0</v>
      </c>
      <c r="BN23" s="200">
        <v>0</v>
      </c>
      <c r="BO23" s="167">
        <v>0</v>
      </c>
      <c r="BP23" s="167">
        <v>0</v>
      </c>
      <c r="BQ23" s="196">
        <f>AVERAGE(BM23:BP23)</f>
        <v>0</v>
      </c>
      <c r="BR23" s="200">
        <v>0</v>
      </c>
      <c r="BS23" s="200">
        <v>0</v>
      </c>
      <c r="BT23" s="167">
        <v>0</v>
      </c>
      <c r="BU23" s="167">
        <v>0</v>
      </c>
      <c r="BV23" s="202">
        <f>AVERAGE(BR23:BU23)</f>
        <v>0</v>
      </c>
      <c r="BW23" s="203"/>
      <c r="BX23" s="204"/>
      <c r="BY23" s="171"/>
      <c r="BZ23" s="171"/>
      <c r="CA23" s="204"/>
      <c r="CB23" s="204"/>
      <c r="CC23" s="204"/>
      <c r="CD23" s="204"/>
      <c r="CE23" s="204"/>
      <c r="CF23" s="204"/>
      <c r="CG23" s="204"/>
      <c r="CH23" s="204"/>
      <c r="CI23" s="204"/>
      <c r="CJ23" s="204"/>
      <c r="CK23" s="204"/>
      <c r="CL23" s="204"/>
      <c r="CM23" s="204"/>
      <c r="CN23" s="204"/>
      <c r="CO23" s="204"/>
      <c r="CP23" s="204"/>
      <c r="CQ23" s="204"/>
      <c r="CR23" s="204"/>
      <c r="CS23" s="204"/>
      <c r="CT23" s="299"/>
      <c r="CU23" s="206"/>
      <c r="CV23" s="207">
        <f>SUM(AS23,AX23,BC23,BH23,BM23,BR23)</f>
        <v>0</v>
      </c>
      <c r="CW23" s="208">
        <f>SUM(AT23,AY23,BD23,BI23,BN23,BS23)</f>
        <v>0</v>
      </c>
      <c r="CX23" s="208">
        <f>SUM(AU23,AZ23,BE23,BJ23,BO23,BT23)</f>
        <v>0</v>
      </c>
      <c r="CY23" s="208">
        <f>SUM(AV23,BA23,BF23,BK23,BP23,BU23)</f>
        <v>0</v>
      </c>
      <c r="CZ23" s="209">
        <f>AW23+BB23+BL23+BG23+BQ23+BV23</f>
        <v>0</v>
      </c>
      <c r="DA23" s="196">
        <f>AR23-CZ23</f>
        <v>0</v>
      </c>
      <c r="DB23" s="210">
        <f>RANK(DA23,$DA$4:$DA$23,0)</f>
        <v>4</v>
      </c>
      <c r="DC23" s="211">
        <f>O23</f>
        <v>0</v>
      </c>
      <c r="DD23" s="196">
        <f>DA23*10^3+DC23</f>
        <v>0</v>
      </c>
      <c r="DE23" s="196">
        <f>RANK(DD23,$DD$4:$DD$23,0)</f>
        <v>4</v>
      </c>
      <c r="DF23" s="196">
        <f>AE23</f>
        <v>0</v>
      </c>
      <c r="DG23" s="196">
        <f>(DA23*10^3+DC23)*10^3+DF23</f>
        <v>0</v>
      </c>
      <c r="DH23" s="196">
        <f>RANK(DG23,$DG$4:$DG$23,0)</f>
        <v>4</v>
      </c>
      <c r="DI23" s="212">
        <f>S23</f>
        <v>0</v>
      </c>
      <c r="DJ23" s="212">
        <f>((DA23*10^3+DC23)*10^3+DF23)*10^3+DI23</f>
        <v>0</v>
      </c>
      <c r="DK23" s="213">
        <f>RANK(DJ23,$DJ$4:$DJ$23,0)</f>
        <v>4</v>
      </c>
      <c r="DL23" s="212">
        <f>AI23</f>
        <v>0</v>
      </c>
      <c r="DM23" s="212">
        <f>(((DA23*10^3+DC23)*10^3+DF23)*10^3+DI23)*10^3+DL23</f>
        <v>0</v>
      </c>
      <c r="DN23" s="213">
        <f>IF(F23&gt;0,RANK(DM23,$DM$4:$DM$23,0),20)</f>
        <v>20</v>
      </c>
      <c r="DO23" s="212">
        <f>IF(DN23&lt;&gt;20,RANK(DN23,$DN$4:$DN$23,1)+COUNTIF(DN$4:DN23,DN23)-1,20)</f>
        <v>20</v>
      </c>
      <c r="DP23" s="214">
        <f>DA23/$DP$3</f>
        <v>0</v>
      </c>
      <c r="DQ23" t="s" s="215">
        <f>IF(COUNTIF(BW23:CT23,"x")&gt;0,"Dis",IF(COUNTIF(CU23,"x")&gt;0,"Abbruch","-"))</f>
        <v>26</v>
      </c>
      <c r="DR23" s="152"/>
      <c r="DS23" s="111"/>
      <c r="DT23" s="111"/>
    </row>
    <row r="24" ht="16.5" customHeight="1">
      <c r="A24" s="111"/>
      <c r="B24" s="111"/>
      <c r="C24" s="121"/>
      <c r="D24" s="216"/>
      <c r="E24" s="216"/>
      <c r="F24" s="216"/>
      <c r="G24" s="216"/>
      <c r="H24" s="216"/>
      <c r="I24" s="216"/>
      <c r="J24" s="216"/>
      <c r="K24" s="216"/>
      <c r="L24" s="216"/>
      <c r="M24" s="216"/>
      <c r="N24" s="216"/>
      <c r="O24" s="216"/>
      <c r="P24" s="216"/>
      <c r="Q24" s="216"/>
      <c r="R24" s="216"/>
      <c r="S24" s="216"/>
      <c r="T24" s="216"/>
      <c r="U24" s="216"/>
      <c r="V24" s="300"/>
      <c r="W24" s="216"/>
      <c r="X24" s="216"/>
      <c r="Y24" s="216"/>
      <c r="Z24" s="300"/>
      <c r="AA24" s="216"/>
      <c r="AB24" s="216"/>
      <c r="AC24" s="216"/>
      <c r="AD24" s="216"/>
      <c r="AE24" s="216"/>
      <c r="AF24" s="216"/>
      <c r="AG24" s="216"/>
      <c r="AH24" s="300"/>
      <c r="AI24" s="216"/>
      <c r="AJ24" s="216"/>
      <c r="AK24" s="216"/>
      <c r="AL24" s="300"/>
      <c r="AM24" s="216"/>
      <c r="AN24" s="216"/>
      <c r="AO24" s="216"/>
      <c r="AP24" s="300"/>
      <c r="AQ24" s="216"/>
      <c r="AR24" s="216"/>
      <c r="AS24" s="216"/>
      <c r="AT24" s="216"/>
      <c r="AU24" s="300"/>
      <c r="AV24" s="300"/>
      <c r="AW24" s="216"/>
      <c r="AX24" s="216"/>
      <c r="AY24" s="216"/>
      <c r="AZ24" s="300"/>
      <c r="BA24" s="300"/>
      <c r="BB24" s="217"/>
      <c r="BC24" s="217"/>
      <c r="BD24" s="217"/>
      <c r="BE24" s="301"/>
      <c r="BF24" s="301"/>
      <c r="BG24" s="217"/>
      <c r="BH24" s="217"/>
      <c r="BI24" s="217"/>
      <c r="BJ24" s="301"/>
      <c r="BK24" s="301"/>
      <c r="BL24" s="217"/>
      <c r="BM24" s="217"/>
      <c r="BN24" s="217"/>
      <c r="BO24" s="301"/>
      <c r="BP24" s="301"/>
      <c r="BQ24" s="217"/>
      <c r="BR24" s="217"/>
      <c r="BS24" s="217"/>
      <c r="BT24" s="301"/>
      <c r="BU24" s="301"/>
      <c r="BV24" s="217"/>
      <c r="BW24" s="217"/>
      <c r="BX24" s="217"/>
      <c r="BY24" s="301"/>
      <c r="BZ24" s="301"/>
      <c r="CA24" s="217"/>
      <c r="CB24" s="217"/>
      <c r="CC24" s="217"/>
      <c r="CD24" s="217"/>
      <c r="CE24" s="217"/>
      <c r="CF24" s="217"/>
      <c r="CG24" s="217"/>
      <c r="CH24" s="217"/>
      <c r="CI24" s="217"/>
      <c r="CJ24" s="217"/>
      <c r="CK24" s="217"/>
      <c r="CL24" s="217"/>
      <c r="CM24" s="217"/>
      <c r="CN24" s="217"/>
      <c r="CO24" s="217"/>
      <c r="CP24" s="217"/>
      <c r="CQ24" s="217"/>
      <c r="CR24" s="217"/>
      <c r="CS24" s="217"/>
      <c r="CT24" s="217"/>
      <c r="CU24" s="217"/>
      <c r="CV24" s="217"/>
      <c r="CW24" s="217"/>
      <c r="CX24" s="217"/>
      <c r="CY24" s="217"/>
      <c r="CZ24" s="217"/>
      <c r="DA24" s="217"/>
      <c r="DB24" s="217"/>
      <c r="DC24" s="218"/>
      <c r="DD24" s="218"/>
      <c r="DE24" s="218"/>
      <c r="DF24" s="218"/>
      <c r="DG24" s="218"/>
      <c r="DH24" s="218"/>
      <c r="DI24" s="218"/>
      <c r="DJ24" s="219">
        <f>((DA24*10^3+DC24)*10^3+DF24)*10^3+DI24</f>
        <v>0</v>
      </c>
      <c r="DK24" s="220"/>
      <c r="DL24" s="218"/>
      <c r="DM24" s="218"/>
      <c r="DN24" s="218"/>
      <c r="DO24" s="218"/>
      <c r="DP24" s="218"/>
      <c r="DQ24" s="218"/>
      <c r="DR24" s="121"/>
      <c r="DS24" s="111"/>
      <c r="DT24" s="111"/>
    </row>
    <row r="25" ht="16" customHeight="1">
      <c r="A25" s="111"/>
      <c r="B25" s="11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221"/>
      <c r="BC25" s="221"/>
      <c r="BD25" s="221"/>
      <c r="BE25" s="221"/>
      <c r="BF25" s="221"/>
      <c r="BG25" s="221"/>
      <c r="BH25" s="221"/>
      <c r="BI25" s="221"/>
      <c r="BJ25" s="221"/>
      <c r="BK25" s="221"/>
      <c r="BL25" s="221"/>
      <c r="BM25" s="221"/>
      <c r="BN25" s="221"/>
      <c r="BO25" s="221"/>
      <c r="BP25" s="221"/>
      <c r="BQ25" s="221"/>
      <c r="BR25" s="221"/>
      <c r="BS25" s="221"/>
      <c r="BT25" s="221"/>
      <c r="BU25" s="221"/>
      <c r="BV25" s="221"/>
      <c r="BW25" s="221"/>
      <c r="BX25" s="221"/>
      <c r="BY25" s="221"/>
      <c r="BZ25" s="221"/>
      <c r="CA25" s="221"/>
      <c r="CB25" s="221"/>
      <c r="CC25" s="221"/>
      <c r="CD25" s="221"/>
      <c r="CE25" s="221"/>
      <c r="CF25" s="221"/>
      <c r="CG25" s="221"/>
      <c r="CH25" s="221"/>
      <c r="CI25" s="221"/>
      <c r="CJ25" s="221"/>
      <c r="CK25" s="221"/>
      <c r="CL25" s="221"/>
      <c r="CM25" s="221"/>
      <c r="CN25" s="221"/>
      <c r="CO25" s="221"/>
      <c r="CP25" s="221"/>
      <c r="CQ25" s="221"/>
      <c r="CR25" s="221"/>
      <c r="CS25" s="221"/>
      <c r="CT25" s="221"/>
      <c r="CU25" s="221"/>
      <c r="CV25" s="221"/>
      <c r="CW25" s="221"/>
      <c r="CX25" s="221"/>
      <c r="CY25" s="221"/>
      <c r="CZ25" s="221"/>
      <c r="DA25" s="221"/>
      <c r="DB25" s="221"/>
      <c r="DC25" s="222"/>
      <c r="DD25" s="222"/>
      <c r="DE25" s="222"/>
      <c r="DF25" s="222"/>
      <c r="DG25" s="222"/>
      <c r="DH25" s="222"/>
      <c r="DI25" s="121"/>
      <c r="DJ25" s="121"/>
      <c r="DK25" s="121"/>
      <c r="DL25" s="121"/>
      <c r="DM25" s="121"/>
      <c r="DN25" s="121"/>
      <c r="DO25" s="121"/>
      <c r="DP25" s="223"/>
      <c r="DQ25" s="223"/>
      <c r="DR25" s="121"/>
      <c r="DS25" s="111"/>
      <c r="DT25" s="111"/>
    </row>
    <row r="26" ht="16.5" customHeight="1">
      <c r="A26" s="111"/>
      <c r="B26" s="111"/>
      <c r="C26" s="121"/>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221"/>
      <c r="BC26" s="221"/>
      <c r="BD26" s="221"/>
      <c r="BE26" s="221"/>
      <c r="BF26" s="221"/>
      <c r="BG26" s="221"/>
      <c r="BH26" s="221"/>
      <c r="BI26" s="221"/>
      <c r="BJ26" s="221"/>
      <c r="BK26" s="221"/>
      <c r="BL26" s="221"/>
      <c r="BM26" s="221"/>
      <c r="BN26" s="221"/>
      <c r="BO26" s="221"/>
      <c r="BP26" s="221"/>
      <c r="BQ26" s="221"/>
      <c r="BR26" s="221"/>
      <c r="BS26" s="221"/>
      <c r="BT26" s="221"/>
      <c r="BU26" s="221"/>
      <c r="BV26" s="221"/>
      <c r="BW26" s="221"/>
      <c r="BX26" s="221"/>
      <c r="BY26" s="221"/>
      <c r="BZ26" s="221"/>
      <c r="CA26" s="221"/>
      <c r="CB26" s="221"/>
      <c r="CC26" s="221"/>
      <c r="CD26" s="221"/>
      <c r="CE26" s="221"/>
      <c r="CF26" s="221"/>
      <c r="CG26" s="221"/>
      <c r="CH26" s="221"/>
      <c r="CI26" s="221"/>
      <c r="CJ26" s="221"/>
      <c r="CK26" s="221"/>
      <c r="CL26" s="221"/>
      <c r="CM26" s="221"/>
      <c r="CN26" s="221"/>
      <c r="CO26" s="221"/>
      <c r="CP26" s="221"/>
      <c r="CQ26" s="221"/>
      <c r="CR26" s="221"/>
      <c r="CS26" s="221"/>
      <c r="CT26" s="221"/>
      <c r="CU26" s="221"/>
      <c r="CV26" s="221"/>
      <c r="CW26" s="221"/>
      <c r="CX26" s="221"/>
      <c r="CY26" s="221"/>
      <c r="CZ26" s="221"/>
      <c r="DA26" s="221"/>
      <c r="DB26" s="221"/>
      <c r="DC26" s="222"/>
      <c r="DD26" s="222"/>
      <c r="DE26" s="222"/>
      <c r="DF26" s="222"/>
      <c r="DG26" s="222"/>
      <c r="DH26" s="222"/>
      <c r="DI26" s="121"/>
      <c r="DJ26" s="121"/>
      <c r="DK26" s="121"/>
      <c r="DL26" s="121"/>
      <c r="DM26" s="121"/>
      <c r="DN26" s="121"/>
      <c r="DO26" s="121"/>
      <c r="DP26" s="121"/>
      <c r="DQ26" s="121"/>
      <c r="DR26" s="121"/>
      <c r="DS26" s="111"/>
      <c r="DT26" s="111"/>
    </row>
    <row r="27" ht="17" customHeight="1">
      <c r="A27" s="111"/>
      <c r="B27" s="111"/>
      <c r="C27" s="112"/>
      <c r="D27" t="s" s="224">
        <f>D2</f>
        <v>235</v>
      </c>
      <c r="E27" s="225"/>
      <c r="F27" s="226"/>
      <c r="G27" t="s" s="333">
        <f>D1</f>
        <v>105</v>
      </c>
      <c r="H27" s="334"/>
      <c r="I27" s="229"/>
      <c r="J27" s="230"/>
      <c r="K27" s="231"/>
      <c r="L27" t="s" s="229">
        <v>106</v>
      </c>
      <c r="M27" s="232"/>
      <c r="N27" s="233"/>
      <c r="O27" t="s" s="229">
        <v>107</v>
      </c>
      <c r="P27" s="232"/>
      <c r="Q27" s="232"/>
      <c r="R27" s="233"/>
      <c r="S27" t="s" s="229">
        <v>108</v>
      </c>
      <c r="T27" s="232"/>
      <c r="U27" s="232"/>
      <c r="V27" s="232"/>
      <c r="W27" s="232"/>
      <c r="X27" s="233"/>
      <c r="Y27" s="234"/>
      <c r="Z27" s="232"/>
      <c r="AA27" s="128"/>
      <c r="AB27" s="129"/>
      <c r="AC27" s="152"/>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221"/>
      <c r="BC27" s="221"/>
      <c r="BD27" s="221"/>
      <c r="BE27" s="221"/>
      <c r="BF27" s="221"/>
      <c r="BG27" s="221"/>
      <c r="BH27" s="221"/>
      <c r="BI27" s="2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1"/>
      <c r="CF27" s="221"/>
      <c r="CG27" s="221"/>
      <c r="CH27" s="221"/>
      <c r="CI27" s="221"/>
      <c r="CJ27" s="221"/>
      <c r="CK27" s="221"/>
      <c r="CL27" s="221"/>
      <c r="CM27" s="221"/>
      <c r="CN27" s="221"/>
      <c r="CO27" s="221"/>
      <c r="CP27" s="221"/>
      <c r="CQ27" s="221"/>
      <c r="CR27" s="221"/>
      <c r="CS27" s="221"/>
      <c r="CT27" s="221"/>
      <c r="CU27" s="221"/>
      <c r="CV27" s="221"/>
      <c r="CW27" s="221"/>
      <c r="CX27" s="221"/>
      <c r="CY27" s="221"/>
      <c r="CZ27" s="221"/>
      <c r="DA27" s="221"/>
      <c r="DB27" s="221"/>
      <c r="DC27" s="121"/>
      <c r="DD27" s="121"/>
      <c r="DE27" s="121"/>
      <c r="DF27" s="121"/>
      <c r="DG27" s="121"/>
      <c r="DH27" s="121"/>
      <c r="DI27" s="121"/>
      <c r="DJ27" s="121"/>
      <c r="DK27" s="121"/>
      <c r="DL27" s="121"/>
      <c r="DM27" s="121"/>
      <c r="DN27" s="121"/>
      <c r="DO27" s="121"/>
      <c r="DP27" s="121"/>
      <c r="DQ27" s="121"/>
      <c r="DR27" s="121"/>
      <c r="DS27" s="111"/>
      <c r="DT27" s="111"/>
    </row>
    <row r="28" ht="17" customHeight="1">
      <c r="A28" s="111"/>
      <c r="B28" s="111"/>
      <c r="C28" s="112"/>
      <c r="D28" t="s" s="132">
        <v>136</v>
      </c>
      <c r="E28" s="133"/>
      <c r="F28" t="s" s="134">
        <v>9</v>
      </c>
      <c r="G28" t="s" s="134">
        <v>10</v>
      </c>
      <c r="H28" t="s" s="134">
        <v>71</v>
      </c>
      <c r="I28" s="235"/>
      <c r="J28" s="235"/>
      <c r="K28" s="236"/>
      <c r="L28" t="s" s="237">
        <v>109</v>
      </c>
      <c r="M28" t="s" s="238">
        <v>110</v>
      </c>
      <c r="N28" t="s" s="239">
        <v>111</v>
      </c>
      <c r="O28" t="s" s="237">
        <v>113</v>
      </c>
      <c r="P28" t="s" s="238">
        <v>114</v>
      </c>
      <c r="Q28" t="s" s="238">
        <v>115</v>
      </c>
      <c r="R28" t="s" s="239">
        <v>116</v>
      </c>
      <c r="S28" t="s" s="237">
        <v>118</v>
      </c>
      <c r="T28" t="s" s="238">
        <v>119</v>
      </c>
      <c r="U28" t="s" s="238">
        <v>120</v>
      </c>
      <c r="V28" t="s" s="238">
        <v>121</v>
      </c>
      <c r="W28" t="s" s="238">
        <v>151</v>
      </c>
      <c r="X28" t="s" s="239">
        <v>152</v>
      </c>
      <c r="Y28" t="s" s="237">
        <v>153</v>
      </c>
      <c r="Z28" t="s" s="241">
        <v>133</v>
      </c>
      <c r="AA28" s="242"/>
      <c r="AB28" s="243"/>
      <c r="AC28" s="152"/>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221"/>
      <c r="BC28" s="221"/>
      <c r="BD28" s="221"/>
      <c r="BE28" s="221"/>
      <c r="BF28" s="221"/>
      <c r="BG28" s="221"/>
      <c r="BH28" s="221"/>
      <c r="BI28" s="221"/>
      <c r="BJ28" s="221"/>
      <c r="BK28" s="221"/>
      <c r="BL28" s="221"/>
      <c r="BM28" s="221"/>
      <c r="BN28" s="221"/>
      <c r="BO28" s="221"/>
      <c r="BP28" s="221"/>
      <c r="BQ28" s="221"/>
      <c r="BR28" s="221"/>
      <c r="BS28" s="221"/>
      <c r="BT28" s="221"/>
      <c r="BU28" s="221"/>
      <c r="BV28" s="221"/>
      <c r="BW28" s="221"/>
      <c r="BX28" s="221"/>
      <c r="BY28" s="221"/>
      <c r="BZ28" s="221"/>
      <c r="CA28" s="221"/>
      <c r="CB28" s="221"/>
      <c r="CC28" s="221"/>
      <c r="CD28" s="221"/>
      <c r="CE28" s="221"/>
      <c r="CF28" s="221"/>
      <c r="CG28" s="221"/>
      <c r="CH28" s="221"/>
      <c r="CI28" s="221"/>
      <c r="CJ28" s="221"/>
      <c r="CK28" s="221"/>
      <c r="CL28" s="221"/>
      <c r="CM28" s="221"/>
      <c r="CN28" s="221"/>
      <c r="CO28" s="221"/>
      <c r="CP28" s="221"/>
      <c r="CQ28" s="221"/>
      <c r="CR28" s="221"/>
      <c r="CS28" s="221"/>
      <c r="CT28" s="221"/>
      <c r="CU28" s="221"/>
      <c r="CV28" s="221"/>
      <c r="CW28" s="221"/>
      <c r="CX28" s="221"/>
      <c r="CY28" s="221"/>
      <c r="CZ28" s="221"/>
      <c r="DA28" s="221"/>
      <c r="DB28" s="221"/>
      <c r="DC28" s="121"/>
      <c r="DD28" s="121"/>
      <c r="DE28" s="121"/>
      <c r="DF28" s="121"/>
      <c r="DG28" s="121"/>
      <c r="DH28" s="121"/>
      <c r="DI28" s="121"/>
      <c r="DJ28" s="121"/>
      <c r="DK28" s="121"/>
      <c r="DL28" s="121"/>
      <c r="DM28" s="121"/>
      <c r="DN28" s="121"/>
      <c r="DO28" s="121"/>
      <c r="DP28" s="121"/>
      <c r="DQ28" s="121"/>
      <c r="DR28" s="121"/>
      <c r="DS28" s="111"/>
      <c r="DT28" s="111"/>
    </row>
    <row r="29" ht="17" customHeight="1">
      <c r="A29" s="111"/>
      <c r="B29" s="111"/>
      <c r="C29" s="244">
        <v>1</v>
      </c>
      <c r="D29" s="260">
        <f>IF(X29="-",INDEX(DN$1:DN$23,MATCH(C29,$DO$1:$DO$23,0)),X29)</f>
        <v>1</v>
      </c>
      <c r="E29" s="261"/>
      <c r="F29" t="s" s="183">
        <f>INDEX(F$1:F$23,MATCH(C29,$DO$1:$DO$23,0))</f>
        <v>236</v>
      </c>
      <c r="G29" t="s" s="183">
        <f>INDEX(G$1:G$23,MATCH(C29,$DO$1:$DO$23,0))</f>
        <v>237</v>
      </c>
      <c r="H29" t="s" s="183">
        <f>INDEX(H$1:H$23,MATCH(C29,$DO$1:$DO$23,0))</f>
        <v>238</v>
      </c>
      <c r="I29" s="261"/>
      <c r="J29" s="261"/>
      <c r="K29" s="262"/>
      <c r="L29" s="263">
        <f>INDEX(O$1:O$23,MATCH(C29,$DO$1:$DO$23,0))</f>
        <v>21</v>
      </c>
      <c r="M29" s="264">
        <f>INDEX(S$1:S$23,MATCH(C29,$DO$1:$DO$23,0))</f>
        <v>20.66666666666667</v>
      </c>
      <c r="N29" s="265">
        <f>INDEX(W$1:W$23,MATCH(C29,$DO$1:$DO$23,0))</f>
        <v>21.66666666666667</v>
      </c>
      <c r="O29" s="263">
        <f>INDEX(AE$1:AE$23,MATCH(C29,$DO$1:$DO$23,0))</f>
        <v>19</v>
      </c>
      <c r="P29" s="264">
        <f>INDEX(AI$1:AI$23,MATCH(C29,$DO$1:$DO$23,0))</f>
        <v>19.66666666666667</v>
      </c>
      <c r="Q29" s="264">
        <f>INDEX(AM$1:AM$23,MATCH(C29,$DO$1:$DO$23,0))</f>
        <v>18.66666666666667</v>
      </c>
      <c r="R29" s="265">
        <f>INDEX(AQ$1:AQ$23,MATCH(C29,$DO$1:$DO$23,0))</f>
        <v>18</v>
      </c>
      <c r="S29" s="263">
        <f>INDEX(AW$1:AW$23,MATCH(C29,$DO$1:$DO$23,0))</f>
        <v>0</v>
      </c>
      <c r="T29" s="264">
        <f>INDEX(BB$1:BB$23,MATCH(C29,$DO$1:$DO$23,0))</f>
        <v>0</v>
      </c>
      <c r="U29" s="264">
        <f>INDEX(BG$1:BG$23,MATCH(C29,$DO$1:$DO$23,0))</f>
        <v>0</v>
      </c>
      <c r="V29" s="264">
        <f>INDEX(BL$1:BL$23,MATCH(C29,$DO$1:$DO$23,0))</f>
        <v>0</v>
      </c>
      <c r="W29" s="265">
        <f>INDEX(BV$1:BV$23,MATCH(C29,$DO$1:$DO$23,0))</f>
        <v>0</v>
      </c>
      <c r="X29" t="s" s="267">
        <f>INDEX(DQ$1:DQ$23,MATCH(C29,$DO$1:$DO$23,0))</f>
        <v>157</v>
      </c>
      <c r="Y29" s="263">
        <f>INDEX(CZ$1:CZ$23,MATCH(C29,$DO$1:$DO$23,0))</f>
        <v>0</v>
      </c>
      <c r="Z29" s="268">
        <f>INDEX(DA$1:DA$23,MATCH(C29,$DO$1:$DO$23,0))</f>
        <v>160.3333333333333</v>
      </c>
      <c r="AA29" s="270">
        <f>INDEX(DP$1:DP$23,MATCH(C29,$DO$1:$DO$23,0))</f>
        <v>1</v>
      </c>
      <c r="AB29" t="s" s="257">
        <f>IF(Z29&gt;=150,"Point","-")</f>
        <v>133</v>
      </c>
      <c r="AC29" s="258"/>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221"/>
      <c r="BC29" s="221"/>
      <c r="BD29" s="221"/>
      <c r="BE29" s="221"/>
      <c r="BF29" s="221"/>
      <c r="BG29" s="221"/>
      <c r="BH29" s="221"/>
      <c r="BI29" s="221"/>
      <c r="BJ29" s="221"/>
      <c r="BK29" s="221"/>
      <c r="BL29" s="221"/>
      <c r="BM29" s="221"/>
      <c r="BN29" s="221"/>
      <c r="BO29" s="221"/>
      <c r="BP29" s="221"/>
      <c r="BQ29" s="221"/>
      <c r="BR29" s="221"/>
      <c r="BS29" s="221"/>
      <c r="BT29" s="221"/>
      <c r="BU29" s="221"/>
      <c r="BV29" s="221"/>
      <c r="BW29" s="221"/>
      <c r="BX29" s="221"/>
      <c r="BY29" s="221"/>
      <c r="BZ29" s="221"/>
      <c r="CA29" s="221"/>
      <c r="CB29" s="221"/>
      <c r="CC29" s="221"/>
      <c r="CD29" s="221"/>
      <c r="CE29" s="221"/>
      <c r="CF29" s="221"/>
      <c r="CG29" s="221"/>
      <c r="CH29" s="221"/>
      <c r="CI29" s="221"/>
      <c r="CJ29" s="221"/>
      <c r="CK29" s="221"/>
      <c r="CL29" s="221"/>
      <c r="CM29" s="221"/>
      <c r="CN29" s="221"/>
      <c r="CO29" s="221"/>
      <c r="CP29" s="221"/>
      <c r="CQ29" s="221"/>
      <c r="CR29" s="221"/>
      <c r="CS29" s="221"/>
      <c r="CT29" s="221"/>
      <c r="CU29" s="221"/>
      <c r="CV29" s="221"/>
      <c r="CW29" s="221"/>
      <c r="CX29" s="221"/>
      <c r="CY29" s="221"/>
      <c r="CZ29" s="221"/>
      <c r="DA29" s="221"/>
      <c r="DB29" s="221"/>
      <c r="DC29" s="121"/>
      <c r="DD29" s="121"/>
      <c r="DE29" s="121"/>
      <c r="DF29" s="121"/>
      <c r="DG29" s="121"/>
      <c r="DH29" s="121"/>
      <c r="DI29" s="121"/>
      <c r="DJ29" s="121"/>
      <c r="DK29" s="121"/>
      <c r="DL29" s="121"/>
      <c r="DM29" s="121"/>
      <c r="DN29" s="121"/>
      <c r="DO29" s="121"/>
      <c r="DP29" s="121"/>
      <c r="DQ29" s="121"/>
      <c r="DR29" s="121"/>
      <c r="DS29" s="111"/>
      <c r="DT29" s="111"/>
    </row>
    <row r="30" ht="17" customHeight="1">
      <c r="A30" s="111"/>
      <c r="B30" s="111"/>
      <c r="C30" s="244">
        <v>2</v>
      </c>
      <c r="D30" s="303">
        <f>IF(X30="-",INDEX(DN$1:DN$23,MATCH(C30,$DO$1:$DO$23,0)),X30)</f>
        <v>2</v>
      </c>
      <c r="E30" s="182"/>
      <c r="F30" t="s" s="297">
        <f>INDEX(F$1:F$23,MATCH(C30,$DO$1:$DO$23,0))</f>
        <v>239</v>
      </c>
      <c r="G30" t="s" s="297">
        <f>INDEX(G$1:G$23,MATCH(C30,$DO$1:$DO$23,0))</f>
        <v>240</v>
      </c>
      <c r="H30" t="s" s="297">
        <f>INDEX(H$1:H$23,MATCH(C30,$DO$1:$DO$23,0))</f>
        <v>241</v>
      </c>
      <c r="I30" s="182"/>
      <c r="J30" s="182"/>
      <c r="K30" s="308"/>
      <c r="L30" s="178">
        <f>INDEX(O$1:O$23,MATCH(C30,$DO$1:$DO$23,0))</f>
        <v>19</v>
      </c>
      <c r="M30" s="163">
        <f>INDEX(S$1:S$23,MATCH(C30,$DO$1:$DO$23,0))</f>
        <v>18.66666666666667</v>
      </c>
      <c r="N30" s="169">
        <f>INDEX(W$1:W$23,MATCH(C30,$DO$1:$DO$23,0))</f>
        <v>19</v>
      </c>
      <c r="O30" s="178">
        <f>INDEX(AE$1:AE$23,MATCH(C30,$DO$1:$DO$23,0))</f>
        <v>16.33333333333333</v>
      </c>
      <c r="P30" s="163">
        <f>INDEX(AI$1:AI$23,MATCH(C30,$DO$1:$DO$23,0))</f>
        <v>17</v>
      </c>
      <c r="Q30" s="163">
        <f>INDEX(AM$1:AM$23,MATCH(C30,$DO$1:$DO$23,0))</f>
        <v>16</v>
      </c>
      <c r="R30" s="177">
        <f>INDEX(AQ$1:AQ$23,MATCH(C30,$DO$1:$DO$23,0))</f>
        <v>15.33333333333333</v>
      </c>
      <c r="S30" s="178">
        <f>INDEX(AW$1:AW$23,MATCH(C30,$DO$1:$DO$23,0))</f>
        <v>0</v>
      </c>
      <c r="T30" s="163">
        <f>INDEX(BB1:BB40,MATCH(C30,$DO1:$DO40,0))</f>
        <v>0</v>
      </c>
      <c r="U30" s="163">
        <f>INDEX(BG$1:BG$23,MATCH(C30,$DO$1:$DO$23,0))</f>
        <v>0</v>
      </c>
      <c r="V30" s="163">
        <f>INDEX(BL$1:BL$23,MATCH(C30,$DO$1:$DO$23,0))</f>
        <v>0</v>
      </c>
      <c r="W30" s="169">
        <f>INDEX(BV$1:BV$23,MATCH(C30,$DO$1:$DO$23,0))</f>
        <v>0</v>
      </c>
      <c r="X30" t="s" s="310">
        <f>INDEX(DQ$1:DQ$23,MATCH(C30,$DO$1:$DO$23,0))</f>
        <v>157</v>
      </c>
      <c r="Y30" s="178">
        <f>INDEX(CZ$1:CZ$23,MATCH(C30,$DO$1:$DO$23,0))</f>
        <v>0</v>
      </c>
      <c r="Z30" s="162">
        <f>INDEX(DA$1:DA$23,MATCH(C30,$DO$1:$DO$23,0))</f>
        <v>141.3333333333333</v>
      </c>
      <c r="AA30" s="180">
        <f>INDEX(DP$1:DP$23,MATCH(C30,$DO$1:$DO$23,0))</f>
        <v>0.8814968814968815</v>
      </c>
      <c r="AB30" t="s" s="257">
        <f>IF(Z30&gt;=150,"Point","-")</f>
        <v>26</v>
      </c>
      <c r="AC30" s="31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221"/>
      <c r="BC30" s="221"/>
      <c r="BD30" s="221"/>
      <c r="BE30" s="221"/>
      <c r="BF30" s="221"/>
      <c r="BG30" s="221"/>
      <c r="BH30" s="221"/>
      <c r="BI30" s="221"/>
      <c r="BJ30" s="221"/>
      <c r="BK30" s="221"/>
      <c r="BL30" s="221"/>
      <c r="BM30" s="221"/>
      <c r="BN30" s="221"/>
      <c r="BO30" s="221"/>
      <c r="BP30" s="221"/>
      <c r="BQ30" s="221"/>
      <c r="BR30" s="221"/>
      <c r="BS30" s="221"/>
      <c r="BT30" s="221"/>
      <c r="BU30" s="221"/>
      <c r="BV30" s="221"/>
      <c r="BW30" s="221"/>
      <c r="BX30" s="221"/>
      <c r="BY30" s="221"/>
      <c r="BZ30" s="221"/>
      <c r="CA30" s="221"/>
      <c r="CB30" s="221"/>
      <c r="CC30" s="221"/>
      <c r="CD30" s="221"/>
      <c r="CE30" s="221"/>
      <c r="CF30" s="221"/>
      <c r="CG30" s="221"/>
      <c r="CH30" s="221"/>
      <c r="CI30" s="221"/>
      <c r="CJ30" s="221"/>
      <c r="CK30" s="221"/>
      <c r="CL30" s="221"/>
      <c r="CM30" s="221"/>
      <c r="CN30" s="221"/>
      <c r="CO30" s="221"/>
      <c r="CP30" s="221"/>
      <c r="CQ30" s="221"/>
      <c r="CR30" s="221"/>
      <c r="CS30" s="221"/>
      <c r="CT30" s="221"/>
      <c r="CU30" s="221"/>
      <c r="CV30" s="221"/>
      <c r="CW30" s="221"/>
      <c r="CX30" s="221"/>
      <c r="CY30" s="221"/>
      <c r="CZ30" s="221"/>
      <c r="DA30" s="221"/>
      <c r="DB30" s="221"/>
      <c r="DC30" s="121"/>
      <c r="DD30" s="121"/>
      <c r="DE30" s="121"/>
      <c r="DF30" s="121"/>
      <c r="DG30" s="121"/>
      <c r="DH30" s="121"/>
      <c r="DI30" s="121"/>
      <c r="DJ30" s="121"/>
      <c r="DK30" s="121"/>
      <c r="DL30" s="121"/>
      <c r="DM30" s="121"/>
      <c r="DN30" s="121"/>
      <c r="DO30" s="121"/>
      <c r="DP30" s="121"/>
      <c r="DQ30" s="121"/>
      <c r="DR30" s="121"/>
      <c r="DS30" s="111"/>
      <c r="DT30" s="111"/>
    </row>
    <row r="31" ht="17" customHeight="1">
      <c r="A31" s="111"/>
      <c r="B31" s="111"/>
      <c r="C31" s="244">
        <v>3</v>
      </c>
      <c r="D31" s="303">
        <f>IF(X31="-",INDEX(DN$1:DN$23,MATCH(C31,$DO$1:$DO$23,0)),X31)</f>
        <v>3</v>
      </c>
      <c r="E31" s="182"/>
      <c r="F31" t="s" s="297">
        <f>INDEX(F$1:F$23,MATCH(C31,$DO$1:$DO$23,0))</f>
        <v>242</v>
      </c>
      <c r="G31" t="s" s="297">
        <f>INDEX(G$1:G$23,MATCH(C31,$DO$1:$DO$23,0))</f>
        <v>243</v>
      </c>
      <c r="H31" t="s" s="297">
        <f>INDEX(H$1:H$23,MATCH(C31,$DO$1:$DO$23,0))</f>
        <v>244</v>
      </c>
      <c r="I31" s="182"/>
      <c r="J31" s="182"/>
      <c r="K31" s="308"/>
      <c r="L31" s="178">
        <f>INDEX(O$1:O$23,MATCH(C31,$DO$1:$DO$23,0))</f>
        <v>19</v>
      </c>
      <c r="M31" s="163">
        <f>INDEX(S$1:S$23,MATCH(C31,$DO$1:$DO$23,0))</f>
        <v>17</v>
      </c>
      <c r="N31" s="169">
        <f>INDEX(W$1:W$23,MATCH(C31,$DO$1:$DO$23,0))</f>
        <v>17.33333333333333</v>
      </c>
      <c r="O31" s="178">
        <f>INDEX(AE$1:AE$23,MATCH(C31,$DO$1:$DO$23,0))</f>
        <v>15.66666666666667</v>
      </c>
      <c r="P31" s="163">
        <f>INDEX(AI$1:AI$23,MATCH(C31,$DO$1:$DO$23,0))</f>
        <v>16.33333333333333</v>
      </c>
      <c r="Q31" s="163">
        <f>INDEX(AM$1:AM$23,MATCH(C31,$DO$1:$DO$23,0))</f>
        <v>16.66666666666667</v>
      </c>
      <c r="R31" s="177">
        <f>INDEX(AQ$1:AQ$23,MATCH(C31,$DO$1:$DO$23,0))</f>
        <v>15.66666666666667</v>
      </c>
      <c r="S31" s="178">
        <f>INDEX(AW$1:AW$23,MATCH(C31,$DO$1:$DO$23,0))</f>
        <v>0</v>
      </c>
      <c r="T31" s="163">
        <f>INDEX(BB1:BB40,MATCH(C31,$DO1:$DO40,0))</f>
        <v>0</v>
      </c>
      <c r="U31" s="163">
        <f>INDEX(BG$1:BG$23,MATCH(C31,$DO$1:$DO$23,0))</f>
        <v>0</v>
      </c>
      <c r="V31" s="163">
        <f>INDEX(BL$1:BL$23,MATCH(C31,$DO$1:$DO$23,0))</f>
        <v>0</v>
      </c>
      <c r="W31" s="169">
        <f>INDEX(BV$1:BV$23,MATCH(C31,$DO$1:$DO$23,0))</f>
        <v>0</v>
      </c>
      <c r="X31" t="s" s="310">
        <f>INDEX(DQ$1:DQ$23,MATCH(C31,$DO$1:$DO$23,0))</f>
        <v>157</v>
      </c>
      <c r="Y31" s="178">
        <f>INDEX(CZ$1:CZ$23,MATCH(C31,$DO$1:$DO$23,0))</f>
        <v>0</v>
      </c>
      <c r="Z31" s="162">
        <f>INDEX(DA$1:DA$23,MATCH(C31,$DO$1:$DO$23,0))</f>
        <v>136.3333333333333</v>
      </c>
      <c r="AA31" s="180">
        <f>INDEX(DP$1:DP$23,MATCH(C31,$DO$1:$DO$23,0))</f>
        <v>0.8503118503118503</v>
      </c>
      <c r="AB31" t="s" s="257">
        <f>IF(Z31&gt;=150,"Point","-")</f>
        <v>26</v>
      </c>
      <c r="AC31" s="31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221"/>
      <c r="BC31" s="221"/>
      <c r="BD31" s="221"/>
      <c r="BE31" s="221"/>
      <c r="BF31" s="221"/>
      <c r="BG31" s="221"/>
      <c r="BH31" s="221"/>
      <c r="BI31" s="221"/>
      <c r="BJ31" s="221"/>
      <c r="BK31" s="221"/>
      <c r="BL31" s="221"/>
      <c r="BM31" s="221"/>
      <c r="BN31" s="221"/>
      <c r="BO31" s="221"/>
      <c r="BP31" s="221"/>
      <c r="BQ31" s="221"/>
      <c r="BR31" s="221"/>
      <c r="BS31" s="221"/>
      <c r="BT31" s="221"/>
      <c r="BU31" s="221"/>
      <c r="BV31" s="221"/>
      <c r="BW31" s="221"/>
      <c r="BX31" s="221"/>
      <c r="BY31" s="221"/>
      <c r="BZ31" s="221"/>
      <c r="CA31" s="221"/>
      <c r="CB31" s="221"/>
      <c r="CC31" s="221"/>
      <c r="CD31" s="221"/>
      <c r="CE31" s="221"/>
      <c r="CF31" s="221"/>
      <c r="CG31" s="221"/>
      <c r="CH31" s="221"/>
      <c r="CI31" s="221"/>
      <c r="CJ31" s="221"/>
      <c r="CK31" s="221"/>
      <c r="CL31" s="221"/>
      <c r="CM31" s="221"/>
      <c r="CN31" s="221"/>
      <c r="CO31" s="221"/>
      <c r="CP31" s="221"/>
      <c r="CQ31" s="221"/>
      <c r="CR31" s="221"/>
      <c r="CS31" s="221"/>
      <c r="CT31" s="221"/>
      <c r="CU31" s="221"/>
      <c r="CV31" s="221"/>
      <c r="CW31" s="221"/>
      <c r="CX31" s="221"/>
      <c r="CY31" s="221"/>
      <c r="CZ31" s="221"/>
      <c r="DA31" s="221"/>
      <c r="DB31" s="221"/>
      <c r="DC31" s="121"/>
      <c r="DD31" s="121"/>
      <c r="DE31" s="121"/>
      <c r="DF31" s="121"/>
      <c r="DG31" s="121"/>
      <c r="DH31" s="121"/>
      <c r="DI31" s="121"/>
      <c r="DJ31" s="121"/>
      <c r="DK31" s="121"/>
      <c r="DL31" s="121"/>
      <c r="DM31" s="121"/>
      <c r="DN31" s="121"/>
      <c r="DO31" s="121"/>
      <c r="DP31" s="121"/>
      <c r="DQ31" s="121"/>
      <c r="DR31" s="121"/>
      <c r="DS31" s="111"/>
      <c r="DT31" s="111"/>
    </row>
    <row r="32" ht="17" customHeight="1">
      <c r="A32" s="111"/>
      <c r="B32" s="111"/>
      <c r="C32" s="244">
        <v>4</v>
      </c>
      <c r="D32" s="303">
        <f>IF(X32="-",INDEX(DN$1:DN$23,MATCH(C32,$DO$1:$DO$23,0)),X32)</f>
      </c>
      <c r="E32" s="182"/>
      <c r="F32" s="297">
        <f>INDEX(F$1:F$23,MATCH(C32,$DO$1:$DO$23,0))</f>
      </c>
      <c r="G32" s="297">
        <f>INDEX(G$1:G$23,MATCH(C32,$DO$1:$DO$23,0))</f>
      </c>
      <c r="H32" s="297">
        <f>INDEX(H$1:H$23,MATCH(C32,$DO$1:$DO$23,0))</f>
      </c>
      <c r="I32" s="182"/>
      <c r="J32" s="182"/>
      <c r="K32" s="308"/>
      <c r="L32" s="178">
        <f>INDEX(O$1:O$23,MATCH(C32,$DO$1:$DO$23,0))</f>
      </c>
      <c r="M32" s="163">
        <f>INDEX(S$1:S$23,MATCH(C32,$DO$1:$DO$23,0))</f>
      </c>
      <c r="N32" s="169">
        <f>INDEX(W$1:W$23,MATCH(C32,$DO$1:$DO$23,0))</f>
      </c>
      <c r="O32" s="178">
        <f>INDEX(AE$1:AE$23,MATCH(C32,$DO$1:$DO$23,0))</f>
      </c>
      <c r="P32" s="163">
        <f>INDEX(AI$1:AI$23,MATCH(C32,$DO$1:$DO$23,0))</f>
      </c>
      <c r="Q32" s="163">
        <f>INDEX(AM$1:AM$23,MATCH(C32,$DO$1:$DO$23,0))</f>
      </c>
      <c r="R32" s="177">
        <f>INDEX(AQ$1:AQ$23,MATCH(C32,$DO$1:$DO$23,0))</f>
      </c>
      <c r="S32" s="178">
        <f>INDEX(AW$1:AW$23,MATCH(C32,$DO$1:$DO$23,0))</f>
      </c>
      <c r="T32" s="163">
        <f>INDEX(BB1:BB40,MATCH(C32,$DO1:$DO40,0))</f>
      </c>
      <c r="U32" s="163">
        <f>INDEX(BG$1:BG$23,MATCH(C32,$DO$1:$DO$23,0))</f>
      </c>
      <c r="V32" s="163">
        <f>INDEX(BL$1:BL$23,MATCH(C32,$DO$1:$DO$23,0))</f>
      </c>
      <c r="W32" s="169">
        <f>INDEX(BV$1:BV$23,MATCH(C32,$DO$1:$DO$23,0))</f>
      </c>
      <c r="X32" s="310">
        <f>INDEX(DQ$1:DQ$23,MATCH(C32,$DO$1:$DO$23,0))</f>
      </c>
      <c r="Y32" s="178">
        <f>INDEX(CZ$1:CZ$23,MATCH(C32,$DO$1:$DO$23,0))</f>
      </c>
      <c r="Z32" s="162">
        <f>INDEX(DA$1:DA$23,MATCH(C32,$DO$1:$DO$23,0))</f>
      </c>
      <c r="AA32" s="180">
        <f>INDEX(DP$1:DP$23,MATCH(C32,$DO$1:$DO$23,0))</f>
      </c>
      <c r="AB32" s="257">
        <f>IF(Z32&gt;=150,"Point","-")</f>
      </c>
      <c r="AC32" s="259"/>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S32" s="111"/>
      <c r="BT32" s="111"/>
      <c r="BU32" s="111"/>
      <c r="BV32" s="111"/>
      <c r="BW32" s="111"/>
      <c r="BX32" s="111"/>
      <c r="BY32" s="111"/>
      <c r="BZ32" s="111"/>
      <c r="CA32" s="111"/>
      <c r="CB32" s="111"/>
      <c r="CC32" s="111"/>
      <c r="CD32" s="111"/>
      <c r="CE32" s="111"/>
      <c r="CF32" s="111"/>
      <c r="CG32" s="111"/>
      <c r="CH32" s="111"/>
      <c r="CI32" s="111"/>
      <c r="CJ32" s="111"/>
      <c r="CK32" s="111"/>
      <c r="CL32" s="111"/>
      <c r="CM32" s="111"/>
      <c r="CN32" s="111"/>
      <c r="CO32" s="111"/>
      <c r="CP32" s="111"/>
      <c r="CQ32" s="111"/>
      <c r="CR32" s="111"/>
      <c r="CS32" s="111"/>
      <c r="CT32" s="111"/>
      <c r="CU32" s="111"/>
      <c r="CV32" s="111"/>
      <c r="CW32" s="111"/>
      <c r="CX32" s="111"/>
      <c r="CY32" s="111"/>
      <c r="CZ32" s="111"/>
      <c r="DA32" s="111"/>
      <c r="DB32" s="111"/>
      <c r="DC32" s="111"/>
      <c r="DD32" s="111"/>
      <c r="DE32" s="111"/>
      <c r="DF32" s="111"/>
      <c r="DG32" s="111"/>
      <c r="DH32" s="111"/>
      <c r="DI32" s="111"/>
      <c r="DJ32" s="111"/>
      <c r="DK32" s="111"/>
      <c r="DL32" s="111"/>
      <c r="DM32" s="111"/>
      <c r="DN32" s="111"/>
      <c r="DO32" s="111"/>
      <c r="DP32" s="111"/>
      <c r="DQ32" s="111"/>
      <c r="DR32" s="111"/>
      <c r="DS32" s="111"/>
      <c r="DT32" s="111"/>
    </row>
    <row r="33" ht="17" customHeight="1">
      <c r="A33" s="111"/>
      <c r="B33" s="111"/>
      <c r="C33" s="244">
        <v>5</v>
      </c>
      <c r="D33" s="303">
        <f>IF(X33="-",INDEX(DN$1:DN$23,MATCH(C33,$DO$1:$DO$23,0)),X33)</f>
      </c>
      <c r="E33" s="182"/>
      <c r="F33" s="297">
        <f>INDEX(F$1:F$23,MATCH(C33,$DO$1:$DO$23,0))</f>
      </c>
      <c r="G33" s="297">
        <f>INDEX(G$1:G$23,MATCH(C33,$DO$1:$DO$23,0))</f>
      </c>
      <c r="H33" s="297">
        <f>INDEX(H$1:H$23,MATCH(C33,$DO$1:$DO$23,0))</f>
      </c>
      <c r="I33" s="182"/>
      <c r="J33" s="182"/>
      <c r="K33" s="308"/>
      <c r="L33" s="178">
        <f>INDEX(O$1:O$23,MATCH(C33,$DO$1:$DO$23,0))</f>
      </c>
      <c r="M33" s="163">
        <f>INDEX(S$1:S$23,MATCH(C33,$DO$1:$DO$23,0))</f>
      </c>
      <c r="N33" s="169">
        <f>INDEX(W$1:W$23,MATCH(C33,$DO$1:$DO$23,0))</f>
      </c>
      <c r="O33" s="178">
        <f>INDEX(AE$1:AE$23,MATCH(C33,$DO$1:$DO$23,0))</f>
      </c>
      <c r="P33" s="163">
        <f>INDEX(AI$1:AI$23,MATCH(C33,$DO$1:$DO$23,0))</f>
      </c>
      <c r="Q33" s="163">
        <f>INDEX(AM$1:AM$23,MATCH(C33,$DO$1:$DO$23,0))</f>
      </c>
      <c r="R33" s="177">
        <f>INDEX(AQ$1:AQ$23,MATCH(C33,$DO$1:$DO$23,0))</f>
      </c>
      <c r="S33" s="178">
        <f>INDEX(AW$1:AW$23,MATCH(C33,$DO$1:$DO$23,0))</f>
      </c>
      <c r="T33" s="163">
        <f>INDEX(BB1:BB40,MATCH(C33,$DO1:$DO40,0))</f>
      </c>
      <c r="U33" s="163">
        <f>INDEX(BG$1:BG$23,MATCH(C33,$DO$1:$DO$23,0))</f>
      </c>
      <c r="V33" s="163">
        <f>INDEX(BL$1:BL$23,MATCH(C33,$DO$1:$DO$23,0))</f>
      </c>
      <c r="W33" s="169">
        <f>INDEX(BV$1:BV$23,MATCH(C33,$DO$1:$DO$23,0))</f>
      </c>
      <c r="X33" s="310">
        <f>INDEX(DQ$1:DQ$23,MATCH(C33,$DO$1:$DO$23,0))</f>
      </c>
      <c r="Y33" s="178">
        <f>INDEX(CZ$1:CZ$23,MATCH(C33,$DO$1:$DO$23,0))</f>
      </c>
      <c r="Z33" s="162">
        <f>INDEX(DA$1:DA$23,MATCH(C33,$DO$1:$DO$23,0))</f>
      </c>
      <c r="AA33" s="180">
        <f>INDEX(DP$1:DP$23,MATCH(C33,$DO$1:$DO$23,0))</f>
      </c>
      <c r="AB33" s="257">
        <f>IF(Z33&gt;=150,"Point","-")</f>
      </c>
      <c r="AC33" s="259"/>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S33" s="111"/>
      <c r="BT33" s="111"/>
      <c r="BU33" s="111"/>
      <c r="BV33" s="111"/>
      <c r="BW33" s="111"/>
      <c r="BX33" s="111"/>
      <c r="BY33" s="111"/>
      <c r="BZ33" s="111"/>
      <c r="CA33" s="111"/>
      <c r="CB33" s="111"/>
      <c r="CC33" s="111"/>
      <c r="CD33" s="111"/>
      <c r="CE33" s="111"/>
      <c r="CF33" s="111"/>
      <c r="CG33" s="111"/>
      <c r="CH33" s="111"/>
      <c r="CI33" s="111"/>
      <c r="CJ33" s="111"/>
      <c r="CK33" s="111"/>
      <c r="CL33" s="111"/>
      <c r="CM33" s="111"/>
      <c r="CN33" s="111"/>
      <c r="CO33" s="111"/>
      <c r="CP33" s="111"/>
      <c r="CQ33" s="111"/>
      <c r="CR33" s="111"/>
      <c r="CS33" s="111"/>
      <c r="CT33" s="111"/>
      <c r="CU33" s="111"/>
      <c r="CV33" s="111"/>
      <c r="CW33" s="111"/>
      <c r="CX33" s="111"/>
      <c r="CY33" s="111"/>
      <c r="CZ33" s="111"/>
      <c r="DA33" s="111"/>
      <c r="DB33" s="111"/>
      <c r="DC33" s="111"/>
      <c r="DD33" s="111"/>
      <c r="DE33" s="111"/>
      <c r="DF33" s="111"/>
      <c r="DG33" s="111"/>
      <c r="DH33" s="111"/>
      <c r="DI33" s="111"/>
      <c r="DJ33" s="111"/>
      <c r="DK33" s="111"/>
      <c r="DL33" s="111"/>
      <c r="DM33" s="111"/>
      <c r="DN33" s="111"/>
      <c r="DO33" s="111"/>
      <c r="DP33" s="111"/>
      <c r="DQ33" s="111"/>
      <c r="DR33" s="111"/>
      <c r="DS33" s="111"/>
      <c r="DT33" s="111"/>
    </row>
    <row r="34" ht="17" customHeight="1">
      <c r="A34" s="111"/>
      <c r="B34" s="111"/>
      <c r="C34" s="244">
        <v>6</v>
      </c>
      <c r="D34" s="303">
        <f>IF(X34="-",INDEX(DN$1:DN$23,MATCH(C34,$DO$1:$DO$23,0)),X34)</f>
      </c>
      <c r="E34" s="182"/>
      <c r="F34" s="297">
        <f>INDEX(F$1:F$23,MATCH(C34,$DO$1:$DO$23,0))</f>
      </c>
      <c r="G34" s="297">
        <f>INDEX(G$1:G$23,MATCH(C34,$DO$1:$DO$23,0))</f>
      </c>
      <c r="H34" s="297">
        <f>INDEX(H$1:H$23,MATCH(C34,$DO$1:$DO$23,0))</f>
      </c>
      <c r="I34" s="182"/>
      <c r="J34" s="182"/>
      <c r="K34" s="308"/>
      <c r="L34" s="178">
        <f>INDEX(O$1:O$23,MATCH(C34,$DO$1:$DO$23,0))</f>
      </c>
      <c r="M34" s="163">
        <f>INDEX(S$1:S$23,MATCH(C34,$DO$1:$DO$23,0))</f>
      </c>
      <c r="N34" s="169">
        <f>INDEX(W$1:W$23,MATCH(C34,$DO$1:$DO$23,0))</f>
      </c>
      <c r="O34" s="178">
        <f>INDEX(AE$1:AE$23,MATCH(C34,$DO$1:$DO$23,0))</f>
      </c>
      <c r="P34" s="163">
        <f>INDEX(AI$1:AI$23,MATCH(C34,$DO$1:$DO$23,0))</f>
      </c>
      <c r="Q34" s="163">
        <f>INDEX(AM$1:AM$23,MATCH(C34,$DO$1:$DO$23,0))</f>
      </c>
      <c r="R34" s="177">
        <f>INDEX(AQ$1:AQ$23,MATCH(C34,$DO$1:$DO$23,0))</f>
      </c>
      <c r="S34" s="178">
        <f>INDEX(AW$1:AW$23,MATCH(C34,$DO$1:$DO$23,0))</f>
      </c>
      <c r="T34" s="163">
        <f>INDEX(BB1:BB40,MATCH(C34,$DO1:$DO40,0))</f>
      </c>
      <c r="U34" s="163">
        <f>INDEX(BG$1:BG$23,MATCH(C34,$DO$1:$DO$23,0))</f>
      </c>
      <c r="V34" s="163">
        <f>INDEX(BL$1:BL$23,MATCH(C34,$DO$1:$DO$23,0))</f>
      </c>
      <c r="W34" s="169">
        <f>INDEX(BV$1:BV$23,MATCH(C34,$DO$1:$DO$23,0))</f>
      </c>
      <c r="X34" s="310">
        <f>INDEX(DQ$1:DQ$23,MATCH(C34,$DO$1:$DO$23,0))</f>
      </c>
      <c r="Y34" s="178">
        <f>INDEX(CZ$1:CZ$23,MATCH(C34,$DO$1:$DO$23,0))</f>
      </c>
      <c r="Z34" s="162">
        <f>INDEX(DA$1:DA$23,MATCH(C34,$DO$1:$DO$23,0))</f>
      </c>
      <c r="AA34" s="180">
        <f>INDEX(DP$1:DP$23,MATCH(C34,$DO$1:$DO$23,0))</f>
      </c>
      <c r="AB34" s="257">
        <f>IF(Z34&gt;=150,"Point","-")</f>
      </c>
      <c r="AC34" s="259"/>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c r="BY34" s="111"/>
      <c r="BZ34" s="111"/>
      <c r="CA34" s="111"/>
      <c r="CB34" s="111"/>
      <c r="CC34" s="111"/>
      <c r="CD34" s="111"/>
      <c r="CE34" s="111"/>
      <c r="CF34" s="111"/>
      <c r="CG34" s="111"/>
      <c r="CH34" s="111"/>
      <c r="CI34" s="111"/>
      <c r="CJ34" s="111"/>
      <c r="CK34" s="111"/>
      <c r="CL34" s="111"/>
      <c r="CM34" s="111"/>
      <c r="CN34" s="111"/>
      <c r="CO34" s="111"/>
      <c r="CP34" s="111"/>
      <c r="CQ34" s="111"/>
      <c r="CR34" s="111"/>
      <c r="CS34" s="111"/>
      <c r="CT34" s="111"/>
      <c r="CU34" s="111"/>
      <c r="CV34" s="111"/>
      <c r="CW34" s="111"/>
      <c r="CX34" s="111"/>
      <c r="CY34" s="111"/>
      <c r="CZ34" s="111"/>
      <c r="DA34" s="111"/>
      <c r="DB34" s="111"/>
      <c r="DC34" s="111"/>
      <c r="DD34" s="111"/>
      <c r="DE34" s="111"/>
      <c r="DF34" s="111"/>
      <c r="DG34" s="111"/>
      <c r="DH34" s="111"/>
      <c r="DI34" s="111"/>
      <c r="DJ34" s="111"/>
      <c r="DK34" s="111"/>
      <c r="DL34" s="111"/>
      <c r="DM34" s="111"/>
      <c r="DN34" s="111"/>
      <c r="DO34" s="111"/>
      <c r="DP34" s="111"/>
      <c r="DQ34" s="111"/>
      <c r="DR34" s="111"/>
      <c r="DS34" s="111"/>
      <c r="DT34" s="111"/>
    </row>
    <row r="35" ht="17" customHeight="1">
      <c r="A35" s="111"/>
      <c r="B35" s="111"/>
      <c r="C35" s="244">
        <v>7</v>
      </c>
      <c r="D35" s="303">
        <f>IF(X35="-",INDEX(DN$1:DN$23,MATCH(C35,$DO$1:$DO$23,0)),X35)</f>
      </c>
      <c r="E35" s="182"/>
      <c r="F35" s="297">
        <f>INDEX(F$1:F$23,MATCH(C35,$DO$1:$DO$23,0))</f>
      </c>
      <c r="G35" s="297">
        <f>INDEX(G$1:G$23,MATCH(C35,$DO$1:$DO$23,0))</f>
      </c>
      <c r="H35" s="297">
        <f>INDEX(H$1:H$23,MATCH(C35,$DO$1:$DO$23,0))</f>
      </c>
      <c r="I35" s="182"/>
      <c r="J35" s="182"/>
      <c r="K35" s="308"/>
      <c r="L35" s="178">
        <f>INDEX(O$1:O$23,MATCH(C35,$DO$1:$DO$23,0))</f>
      </c>
      <c r="M35" s="163">
        <f>INDEX(S$1:S$23,MATCH(C35,$DO$1:$DO$23,0))</f>
      </c>
      <c r="N35" s="169">
        <f>INDEX(W$1:W$23,MATCH(C35,$DO$1:$DO$23,0))</f>
      </c>
      <c r="O35" s="178">
        <f>INDEX(AE$1:AE$23,MATCH(C35,$DO$1:$DO$23,0))</f>
      </c>
      <c r="P35" s="163">
        <f>INDEX(AI$1:AI$23,MATCH(C35,$DO$1:$DO$23,0))</f>
      </c>
      <c r="Q35" s="163">
        <f>INDEX(AM$1:AM$23,MATCH(C35,$DO$1:$DO$23,0))</f>
      </c>
      <c r="R35" s="177">
        <f>INDEX(AQ$1:AQ$23,MATCH(C35,$DO$1:$DO$23,0))</f>
      </c>
      <c r="S35" s="178">
        <f>INDEX(AW$1:AW$23,MATCH(C35,$DO$1:$DO$23,0))</f>
      </c>
      <c r="T35" s="163">
        <f>INDEX(BB1:BB40,MATCH(C35,$DO1:$DO40,0))</f>
      </c>
      <c r="U35" s="163">
        <f>INDEX(BG$1:BG$23,MATCH(C35,$DO$1:$DO$23,0))</f>
      </c>
      <c r="V35" s="163">
        <f>INDEX(BL$1:BL$23,MATCH(C35,$DO$1:$DO$23,0))</f>
      </c>
      <c r="W35" s="169">
        <f>INDEX(BV$1:BV$23,MATCH(C35,$DO$1:$DO$23,0))</f>
      </c>
      <c r="X35" s="310">
        <f>INDEX(DQ$1:DQ$23,MATCH(C35,$DO$1:$DO$23,0))</f>
      </c>
      <c r="Y35" s="178">
        <f>INDEX(CZ$1:CZ$23,MATCH(C35,$DO$1:$DO$23,0))</f>
      </c>
      <c r="Z35" s="162">
        <f>INDEX(DA$1:DA$23,MATCH(C35,$DO$1:$DO$23,0))</f>
      </c>
      <c r="AA35" s="180">
        <f>INDEX(DP$1:DP$23,MATCH(C35,$DO$1:$DO$23,0))</f>
      </c>
      <c r="AB35" s="257">
        <f>IF(Z35&gt;=150,"Point","-")</f>
      </c>
      <c r="AC35" s="259"/>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11"/>
      <c r="BY35" s="111"/>
      <c r="BZ35" s="111"/>
      <c r="CA35" s="111"/>
      <c r="CB35" s="111"/>
      <c r="CC35" s="111"/>
      <c r="CD35" s="111"/>
      <c r="CE35" s="111"/>
      <c r="CF35" s="111"/>
      <c r="CG35" s="111"/>
      <c r="CH35" s="111"/>
      <c r="CI35" s="111"/>
      <c r="CJ35" s="111"/>
      <c r="CK35" s="111"/>
      <c r="CL35" s="111"/>
      <c r="CM35" s="111"/>
      <c r="CN35" s="111"/>
      <c r="CO35" s="111"/>
      <c r="CP35" s="111"/>
      <c r="CQ35" s="111"/>
      <c r="CR35" s="111"/>
      <c r="CS35" s="111"/>
      <c r="CT35" s="111"/>
      <c r="CU35" s="111"/>
      <c r="CV35" s="111"/>
      <c r="CW35" s="111"/>
      <c r="CX35" s="111"/>
      <c r="CY35" s="111"/>
      <c r="CZ35" s="111"/>
      <c r="DA35" s="111"/>
      <c r="DB35" s="111"/>
      <c r="DC35" s="111"/>
      <c r="DD35" s="111"/>
      <c r="DE35" s="111"/>
      <c r="DF35" s="111"/>
      <c r="DG35" s="111"/>
      <c r="DH35" s="111"/>
      <c r="DI35" s="111"/>
      <c r="DJ35" s="111"/>
      <c r="DK35" s="111"/>
      <c r="DL35" s="111"/>
      <c r="DM35" s="111"/>
      <c r="DN35" s="111"/>
      <c r="DO35" s="111"/>
      <c r="DP35" s="111"/>
      <c r="DQ35" s="111"/>
      <c r="DR35" s="111"/>
      <c r="DS35" s="111"/>
      <c r="DT35" s="111"/>
    </row>
    <row r="36" ht="17" customHeight="1">
      <c r="A36" s="111"/>
      <c r="B36" s="111"/>
      <c r="C36" s="244">
        <v>8</v>
      </c>
      <c r="D36" s="303">
        <f>IF(X36="-",INDEX(DN$1:DN$23,MATCH(C36,$DO$1:$DO$23,0)),X36)</f>
      </c>
      <c r="E36" s="182"/>
      <c r="F36" s="297">
        <f>INDEX(F$1:F$23,MATCH(C36,$DO$1:$DO$23,0))</f>
      </c>
      <c r="G36" s="297">
        <f>INDEX(G$1:G$23,MATCH(C36,$DO$1:$DO$23,0))</f>
      </c>
      <c r="H36" s="297">
        <f>INDEX(H$1:H$23,MATCH(C36,$DO$1:$DO$23,0))</f>
      </c>
      <c r="I36" s="182"/>
      <c r="J36" s="182"/>
      <c r="K36" s="308"/>
      <c r="L36" s="178">
        <f>INDEX(O$1:O$23,MATCH(C36,$DO$1:$DO$23,0))</f>
      </c>
      <c r="M36" s="163">
        <f>INDEX(S$1:S$23,MATCH(C36,$DO$1:$DO$23,0))</f>
      </c>
      <c r="N36" s="169">
        <f>INDEX(W$1:W$23,MATCH(C36,$DO$1:$DO$23,0))</f>
      </c>
      <c r="O36" s="178">
        <f>INDEX(AE$1:AE$23,MATCH(C36,$DO$1:$DO$23,0))</f>
      </c>
      <c r="P36" s="163">
        <f>INDEX(AI$1:AI$23,MATCH(C36,$DO$1:$DO$23,0))</f>
      </c>
      <c r="Q36" s="163">
        <f>INDEX(AM$1:AM$23,MATCH(C36,$DO$1:$DO$23,0))</f>
      </c>
      <c r="R36" s="177">
        <f>INDEX(AQ$1:AQ$23,MATCH(C36,$DO$1:$DO$23,0))</f>
      </c>
      <c r="S36" s="178">
        <f>INDEX(AW$1:AW$23,MATCH(C36,$DO$1:$DO$23,0))</f>
      </c>
      <c r="T36" s="163">
        <f>INDEX(BB1:BB40,MATCH(C36,$DO1:$DO40,0))</f>
      </c>
      <c r="U36" s="163">
        <f>INDEX(BG$1:BG$23,MATCH(C36,$DO$1:$DO$23,0))</f>
      </c>
      <c r="V36" s="163">
        <f>INDEX(BL$1:BL$23,MATCH(C36,$DO$1:$DO$23,0))</f>
      </c>
      <c r="W36" s="169">
        <f>INDEX(BV$1:BV$23,MATCH(C36,$DO$1:$DO$23,0))</f>
      </c>
      <c r="X36" s="310">
        <f>INDEX(DQ$1:DQ$23,MATCH(C36,$DO$1:$DO$23,0))</f>
      </c>
      <c r="Y36" s="178">
        <f>INDEX(CZ$1:CZ$23,MATCH(C36,$DO$1:$DO$23,0))</f>
      </c>
      <c r="Z36" s="162">
        <f>INDEX(DA$1:DA$23,MATCH(C36,$DO$1:$DO$23,0))</f>
      </c>
      <c r="AA36" s="180">
        <f>INDEX(DP$1:DP$23,MATCH(C36,$DO$1:$DO$23,0))</f>
      </c>
      <c r="AB36" s="257">
        <f>IF(Z36&gt;=150,"Point","-")</f>
      </c>
      <c r="AC36" s="259"/>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111"/>
      <c r="BY36" s="111"/>
      <c r="BZ36" s="111"/>
      <c r="CA36" s="111"/>
      <c r="CB36" s="111"/>
      <c r="CC36" s="111"/>
      <c r="CD36" s="111"/>
      <c r="CE36" s="111"/>
      <c r="CF36" s="111"/>
      <c r="CG36" s="111"/>
      <c r="CH36" s="111"/>
      <c r="CI36" s="111"/>
      <c r="CJ36" s="111"/>
      <c r="CK36" s="111"/>
      <c r="CL36" s="111"/>
      <c r="CM36" s="111"/>
      <c r="CN36" s="111"/>
      <c r="CO36" s="111"/>
      <c r="CP36" s="111"/>
      <c r="CQ36" s="111"/>
      <c r="CR36" s="111"/>
      <c r="CS36" s="111"/>
      <c r="CT36" s="111"/>
      <c r="CU36" s="111"/>
      <c r="CV36" s="111"/>
      <c r="CW36" s="111"/>
      <c r="CX36" s="111"/>
      <c r="CY36" s="111"/>
      <c r="CZ36" s="111"/>
      <c r="DA36" s="111"/>
      <c r="DB36" s="111"/>
      <c r="DC36" s="111"/>
      <c r="DD36" s="111"/>
      <c r="DE36" s="111"/>
      <c r="DF36" s="111"/>
      <c r="DG36" s="111"/>
      <c r="DH36" s="111"/>
      <c r="DI36" s="111"/>
      <c r="DJ36" s="111"/>
      <c r="DK36" s="111"/>
      <c r="DL36" s="111"/>
      <c r="DM36" s="111"/>
      <c r="DN36" s="111"/>
      <c r="DO36" s="111"/>
      <c r="DP36" s="111"/>
      <c r="DQ36" s="111"/>
      <c r="DR36" s="111"/>
      <c r="DS36" s="111"/>
      <c r="DT36" s="111"/>
    </row>
    <row r="37" ht="17" customHeight="1">
      <c r="A37" s="111"/>
      <c r="B37" s="111"/>
      <c r="C37" s="244">
        <v>9</v>
      </c>
      <c r="D37" s="303">
        <f>IF(X37="-",INDEX(DN$1:DN$23,MATCH(C37,$DO$1:$DO$23,0)),X37)</f>
      </c>
      <c r="E37" s="182"/>
      <c r="F37" s="297">
        <f>INDEX(F$1:F$23,MATCH(C37,$DO$1:$DO$23,0))</f>
      </c>
      <c r="G37" s="297">
        <f>INDEX(G$1:G$23,MATCH(C37,$DO$1:$DO$23,0))</f>
      </c>
      <c r="H37" s="297">
        <f>INDEX(H$1:H$23,MATCH(C37,$DO$1:$DO$23,0))</f>
      </c>
      <c r="I37" s="182"/>
      <c r="J37" s="182"/>
      <c r="K37" s="308"/>
      <c r="L37" s="178">
        <f>INDEX(O$1:O$23,MATCH(C37,$DO$1:$DO$23,0))</f>
      </c>
      <c r="M37" s="163">
        <f>INDEX(S$1:S$23,MATCH(C37,$DO$1:$DO$23,0))</f>
      </c>
      <c r="N37" s="169">
        <f>INDEX(W$1:W$23,MATCH(C37,$DO$1:$DO$23,0))</f>
      </c>
      <c r="O37" s="178">
        <f>INDEX(AE$1:AE$23,MATCH(C37,$DO$1:$DO$23,0))</f>
      </c>
      <c r="P37" s="163">
        <f>INDEX(AI$1:AI$23,MATCH(C37,$DO$1:$DO$23,0))</f>
      </c>
      <c r="Q37" s="163">
        <f>INDEX(AM$1:AM$23,MATCH(C37,$DO$1:$DO$23,0))</f>
      </c>
      <c r="R37" s="177">
        <f>INDEX(AQ$1:AQ$23,MATCH(C37,$DO$1:$DO$23,0))</f>
      </c>
      <c r="S37" s="178">
        <f>INDEX(AW$1:AW$23,MATCH(C37,$DO$1:$DO$23,0))</f>
      </c>
      <c r="T37" s="163">
        <f>INDEX(BB1:BB40,MATCH(C37,$DO1:$DO40,0))</f>
      </c>
      <c r="U37" s="163">
        <f>INDEX(BG$1:BG$23,MATCH(C37,$DO$1:$DO$23,0))</f>
      </c>
      <c r="V37" s="163">
        <f>INDEX(BL$1:BL$23,MATCH(C37,$DO$1:$DO$23,0))</f>
      </c>
      <c r="W37" s="169">
        <f>INDEX(BV$1:BV$23,MATCH(C37,$DO$1:$DO$23,0))</f>
      </c>
      <c r="X37" s="310">
        <f>INDEX(DQ$1:DQ$23,MATCH(C37,$DO$1:$DO$23,0))</f>
      </c>
      <c r="Y37" s="178">
        <f>INDEX(CZ$1:CZ$23,MATCH(C37,$DO$1:$DO$23,0))</f>
      </c>
      <c r="Z37" s="162">
        <f>INDEX(DA$1:DA$23,MATCH(C37,$DO$1:$DO$23,0))</f>
      </c>
      <c r="AA37" s="180">
        <f>INDEX(DP$1:DP$23,MATCH(C37,$DO$1:$DO$23,0))</f>
      </c>
      <c r="AB37" s="257">
        <f>IF(Z37&gt;=150,"Point","-")</f>
      </c>
      <c r="AC37" s="259"/>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1"/>
      <c r="BX37" s="111"/>
      <c r="BY37" s="111"/>
      <c r="BZ37" s="111"/>
      <c r="CA37" s="111"/>
      <c r="CB37" s="111"/>
      <c r="CC37" s="111"/>
      <c r="CD37" s="111"/>
      <c r="CE37" s="111"/>
      <c r="CF37" s="111"/>
      <c r="CG37" s="111"/>
      <c r="CH37" s="111"/>
      <c r="CI37" s="111"/>
      <c r="CJ37" s="111"/>
      <c r="CK37" s="111"/>
      <c r="CL37" s="111"/>
      <c r="CM37" s="111"/>
      <c r="CN37" s="111"/>
      <c r="CO37" s="111"/>
      <c r="CP37" s="111"/>
      <c r="CQ37" s="111"/>
      <c r="CR37" s="111"/>
      <c r="CS37" s="111"/>
      <c r="CT37" s="111"/>
      <c r="CU37" s="111"/>
      <c r="CV37" s="111"/>
      <c r="CW37" s="111"/>
      <c r="CX37" s="111"/>
      <c r="CY37" s="111"/>
      <c r="CZ37" s="111"/>
      <c r="DA37" s="111"/>
      <c r="DB37" s="111"/>
      <c r="DC37" s="111"/>
      <c r="DD37" s="111"/>
      <c r="DE37" s="111"/>
      <c r="DF37" s="111"/>
      <c r="DG37" s="111"/>
      <c r="DH37" s="111"/>
      <c r="DI37" s="111"/>
      <c r="DJ37" s="111"/>
      <c r="DK37" s="111"/>
      <c r="DL37" s="111"/>
      <c r="DM37" s="111"/>
      <c r="DN37" s="111"/>
      <c r="DO37" s="111"/>
      <c r="DP37" s="111"/>
      <c r="DQ37" s="111"/>
      <c r="DR37" s="111"/>
      <c r="DS37" s="111"/>
      <c r="DT37" s="111"/>
    </row>
    <row r="38" ht="17" customHeight="1">
      <c r="A38" s="111"/>
      <c r="B38" s="111"/>
      <c r="C38" s="244">
        <v>10</v>
      </c>
      <c r="D38" s="303">
        <f>IF(X38="-",INDEX(DN$1:DN$23,MATCH(C38,$DO$1:$DO$23,0)),X38)</f>
      </c>
      <c r="E38" s="182"/>
      <c r="F38" s="297">
        <f>INDEX(F$1:F$23,MATCH(C38,$DO$1:$DO$23,0))</f>
      </c>
      <c r="G38" s="297">
        <f>INDEX(G$1:G$23,MATCH(C38,$DO$1:$DO$23,0))</f>
      </c>
      <c r="H38" s="297">
        <f>INDEX(H$1:H$23,MATCH(C38,$DO$1:$DO$23,0))</f>
      </c>
      <c r="I38" s="182"/>
      <c r="J38" s="182"/>
      <c r="K38" s="308"/>
      <c r="L38" s="178">
        <f>INDEX(O$1:O$23,MATCH(C38,$DO$1:$DO$23,0))</f>
      </c>
      <c r="M38" s="163">
        <f>INDEX(S$1:S$23,MATCH(C38,$DO$1:$DO$23,0))</f>
      </c>
      <c r="N38" s="169">
        <f>INDEX(W$1:W$23,MATCH(C38,$DO$1:$DO$23,0))</f>
      </c>
      <c r="O38" s="178">
        <f>INDEX(AE$1:AE$23,MATCH(C38,$DO$1:$DO$23,0))</f>
      </c>
      <c r="P38" s="163">
        <f>INDEX(AI$1:AI$23,MATCH(C38,$DO$1:$DO$23,0))</f>
      </c>
      <c r="Q38" s="163">
        <f>INDEX(AM$1:AM$23,MATCH(C38,$DO$1:$DO$23,0))</f>
      </c>
      <c r="R38" s="177">
        <f>INDEX(AQ$1:AQ$23,MATCH(C38,$DO$1:$DO$23,0))</f>
      </c>
      <c r="S38" s="178">
        <f>INDEX(AW$1:AW$23,MATCH(C38,$DO$1:$DO$23,0))</f>
      </c>
      <c r="T38" s="163">
        <f>INDEX(BB1:BB40,MATCH(C38,$DO1:$DO40,0))</f>
      </c>
      <c r="U38" s="163">
        <f>INDEX(BG$1:BG$23,MATCH(C38,$DO$1:$DO$23,0))</f>
      </c>
      <c r="V38" s="163">
        <f>INDEX(BL$1:BL$23,MATCH(C38,$DO$1:$DO$23,0))</f>
      </c>
      <c r="W38" s="169">
        <f>INDEX(BV$1:BV$23,MATCH(C38,$DO$1:$DO$23,0))</f>
      </c>
      <c r="X38" s="310">
        <f>INDEX(DQ$1:DQ$23,MATCH(C38,$DO$1:$DO$23,0))</f>
      </c>
      <c r="Y38" s="178">
        <f>INDEX(CZ$1:CZ$23,MATCH(C38,$DO$1:$DO$23,0))</f>
      </c>
      <c r="Z38" s="162">
        <f>INDEX(DA$1:DA$23,MATCH(C38,$DO$1:$DO$23,0))</f>
      </c>
      <c r="AA38" s="180">
        <f>INDEX(DP$1:DP$23,MATCH(C38,$DO$1:$DO$23,0))</f>
      </c>
      <c r="AB38" s="257">
        <f>IF(Z38&gt;=150,"Point","-")</f>
      </c>
      <c r="AC38" s="259"/>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1"/>
      <c r="BX38" s="111"/>
      <c r="BY38" s="111"/>
      <c r="BZ38" s="111"/>
      <c r="CA38" s="111"/>
      <c r="CB38" s="111"/>
      <c r="CC38" s="111"/>
      <c r="CD38" s="111"/>
      <c r="CE38" s="111"/>
      <c r="CF38" s="111"/>
      <c r="CG38" s="111"/>
      <c r="CH38" s="111"/>
      <c r="CI38" s="111"/>
      <c r="CJ38" s="111"/>
      <c r="CK38" s="111"/>
      <c r="CL38" s="111"/>
      <c r="CM38" s="111"/>
      <c r="CN38" s="111"/>
      <c r="CO38" s="111"/>
      <c r="CP38" s="111"/>
      <c r="CQ38" s="111"/>
      <c r="CR38" s="111"/>
      <c r="CS38" s="111"/>
      <c r="CT38" s="111"/>
      <c r="CU38" s="111"/>
      <c r="CV38" s="111"/>
      <c r="CW38" s="111"/>
      <c r="CX38" s="111"/>
      <c r="CY38" s="111"/>
      <c r="CZ38" s="111"/>
      <c r="DA38" s="111"/>
      <c r="DB38" s="111"/>
      <c r="DC38" s="111"/>
      <c r="DD38" s="111"/>
      <c r="DE38" s="111"/>
      <c r="DF38" s="111"/>
      <c r="DG38" s="111"/>
      <c r="DH38" s="111"/>
      <c r="DI38" s="111"/>
      <c r="DJ38" s="111"/>
      <c r="DK38" s="111"/>
      <c r="DL38" s="111"/>
      <c r="DM38" s="111"/>
      <c r="DN38" s="111"/>
      <c r="DO38" s="111"/>
      <c r="DP38" s="111"/>
      <c r="DQ38" s="111"/>
      <c r="DR38" s="111"/>
      <c r="DS38" s="111"/>
      <c r="DT38" s="111"/>
    </row>
    <row r="39" ht="17" customHeight="1">
      <c r="A39" s="111"/>
      <c r="B39" s="111"/>
      <c r="C39" s="244">
        <v>11</v>
      </c>
      <c r="D39" s="303">
        <f>IF(X39="-",INDEX(DN$1:DN$23,MATCH(C39,$DO$1:$DO$23,0)),X39)</f>
      </c>
      <c r="E39" s="182"/>
      <c r="F39" s="297">
        <f>INDEX(F$1:F$23,MATCH(C39,$DO$1:$DO$23,0))</f>
      </c>
      <c r="G39" s="297">
        <f>INDEX(G$1:G$23,MATCH(C39,$DO$1:$DO$23,0))</f>
      </c>
      <c r="H39" s="297">
        <f>INDEX(H$1:H$23,MATCH(C39,$DO$1:$DO$23,0))</f>
      </c>
      <c r="I39" s="182"/>
      <c r="J39" s="182"/>
      <c r="K39" s="308"/>
      <c r="L39" s="178">
        <f>INDEX(O$1:O$23,MATCH(C39,$DO$1:$DO$23,0))</f>
      </c>
      <c r="M39" s="163">
        <f>INDEX(S$1:S$23,MATCH(C39,$DO$1:$DO$23,0))</f>
      </c>
      <c r="N39" s="169">
        <f>INDEX(W$1:W$23,MATCH(C39,$DO$1:$DO$23,0))</f>
      </c>
      <c r="O39" s="178">
        <f>INDEX(AE$1:AE$23,MATCH(C39,$DO$1:$DO$23,0))</f>
      </c>
      <c r="P39" s="163">
        <f>INDEX(AI$1:AI$23,MATCH(C39,$DO$1:$DO$23,0))</f>
      </c>
      <c r="Q39" s="163">
        <f>INDEX(AM$1:AM$23,MATCH(C39,$DO$1:$DO$23,0))</f>
      </c>
      <c r="R39" s="177">
        <f>INDEX(AQ$1:AQ$23,MATCH(C39,$DO$1:$DO$23,0))</f>
      </c>
      <c r="S39" s="178">
        <f>INDEX(AW$1:AW$23,MATCH(C39,$DO$1:$DO$23,0))</f>
      </c>
      <c r="T39" s="163">
        <f>INDEX(BB1:BB40,MATCH(C39,$DO1:$DO40,0))</f>
      </c>
      <c r="U39" s="163">
        <f>INDEX(BG$1:BG$23,MATCH(C39,$DO$1:$DO$23,0))</f>
      </c>
      <c r="V39" s="163">
        <f>INDEX(BL$1:BL$23,MATCH(C39,$DO$1:$DO$23,0))</f>
      </c>
      <c r="W39" s="169">
        <f>INDEX(BV$1:BV$23,MATCH(C39,$DO$1:$DO$23,0))</f>
      </c>
      <c r="X39" s="310">
        <f>INDEX(DQ$1:DQ$23,MATCH(C39,$DO$1:$DO$23,0))</f>
      </c>
      <c r="Y39" s="178">
        <f>INDEX(CZ$1:CZ$23,MATCH(C39,$DO$1:$DO$23,0))</f>
      </c>
      <c r="Z39" s="162">
        <f>INDEX(DA$1:DA$23,MATCH(C39,$DO$1:$DO$23,0))</f>
      </c>
      <c r="AA39" s="180">
        <f>INDEX(DP$1:DP$23,MATCH(C39,$DO$1:$DO$23,0))</f>
      </c>
      <c r="AB39" s="257">
        <f>IF(Z39&gt;=150,"Point","-")</f>
      </c>
      <c r="AC39" s="259"/>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c r="BY39" s="111"/>
      <c r="BZ39" s="111"/>
      <c r="CA39" s="111"/>
      <c r="CB39" s="111"/>
      <c r="CC39" s="111"/>
      <c r="CD39" s="111"/>
      <c r="CE39" s="111"/>
      <c r="CF39" s="111"/>
      <c r="CG39" s="111"/>
      <c r="CH39" s="111"/>
      <c r="CI39" s="111"/>
      <c r="CJ39" s="111"/>
      <c r="CK39" s="111"/>
      <c r="CL39" s="111"/>
      <c r="CM39" s="111"/>
      <c r="CN39" s="111"/>
      <c r="CO39" s="111"/>
      <c r="CP39" s="111"/>
      <c r="CQ39" s="111"/>
      <c r="CR39" s="111"/>
      <c r="CS39" s="111"/>
      <c r="CT39" s="111"/>
      <c r="CU39" s="111"/>
      <c r="CV39" s="111"/>
      <c r="CW39" s="111"/>
      <c r="CX39" s="111"/>
      <c r="CY39" s="111"/>
      <c r="CZ39" s="111"/>
      <c r="DA39" s="111"/>
      <c r="DB39" s="111"/>
      <c r="DC39" s="111"/>
      <c r="DD39" s="111"/>
      <c r="DE39" s="111"/>
      <c r="DF39" s="111"/>
      <c r="DG39" s="111"/>
      <c r="DH39" s="111"/>
      <c r="DI39" s="111"/>
      <c r="DJ39" s="111"/>
      <c r="DK39" s="111"/>
      <c r="DL39" s="111"/>
      <c r="DM39" s="111"/>
      <c r="DN39" s="111"/>
      <c r="DO39" s="111"/>
      <c r="DP39" s="111"/>
      <c r="DQ39" s="111"/>
      <c r="DR39" s="111"/>
      <c r="DS39" s="111"/>
      <c r="DT39" s="111"/>
    </row>
    <row r="40" ht="16.5" customHeight="1">
      <c r="A40" s="111"/>
      <c r="B40" s="111"/>
      <c r="C40" s="244">
        <v>12</v>
      </c>
      <c r="D40" s="303">
        <f>IF(X40="-",INDEX(DN$1:DN$23,MATCH(C40,$DO$1:$DO$23,0)),X40)</f>
      </c>
      <c r="E40" s="182"/>
      <c r="F40" s="297">
        <f>INDEX(F$1:F$23,MATCH(C40,$DO$1:$DO$23,0))</f>
      </c>
      <c r="G40" s="297">
        <f>INDEX(G$1:G$23,MATCH(C40,$DO$1:$DO$23,0))</f>
      </c>
      <c r="H40" s="297">
        <f>INDEX(H$1:H$23,MATCH(C40,$DO$1:$DO$23,0))</f>
      </c>
      <c r="I40" s="182"/>
      <c r="J40" s="182"/>
      <c r="K40" s="308"/>
      <c r="L40" s="178">
        <f>INDEX(O$1:O$23,MATCH(C40,$DO$1:$DO$23,0))</f>
      </c>
      <c r="M40" s="163">
        <f>INDEX(S$1:S$23,MATCH(C40,$DO$1:$DO$23,0))</f>
      </c>
      <c r="N40" s="169">
        <f>INDEX(W$1:W$23,MATCH(C40,$DO$1:$DO$23,0))</f>
      </c>
      <c r="O40" s="178">
        <f>INDEX(AE$1:AE$23,MATCH(C40,$DO$1:$DO$23,0))</f>
      </c>
      <c r="P40" s="163">
        <f>INDEX(AI$1:AI$23,MATCH(C40,$DO$1:$DO$23,0))</f>
      </c>
      <c r="Q40" s="163">
        <f>INDEX(AM$1:AM$23,MATCH(C40,$DO$1:$DO$23,0))</f>
      </c>
      <c r="R40" s="169">
        <f>INDEX(AQ$1:AQ$23,MATCH(C40,$DO$1:$DO$23,0))</f>
      </c>
      <c r="S40" s="178">
        <f>INDEX(AW$1:AW$23,MATCH(C40,$DO$1:$DO$23,0))</f>
      </c>
      <c r="T40" s="163">
        <f>INDEX(BB1:BB40,MATCH(C40,$DO1:$DO40,0))</f>
      </c>
      <c r="U40" s="163">
        <f>INDEX(BG$1:BG$23,MATCH(C40,$DO$1:$DO$23,0))</f>
      </c>
      <c r="V40" s="163">
        <f>INDEX(BL$1:BL$23,MATCH(C40,$DO$1:$DO$23,0))</f>
      </c>
      <c r="W40" s="169">
        <f>INDEX(BV$1:BV$23,MATCH(C40,$DO$1:$DO$23,0))</f>
      </c>
      <c r="X40" s="310">
        <f>INDEX(DQ$1:DQ$23,MATCH(C40,$DO$1:$DO$23,0))</f>
      </c>
      <c r="Y40" s="178">
        <f>INDEX(CZ$1:CZ$23,MATCH(C40,$DO$1:$DO$23,0))</f>
      </c>
      <c r="Z40" s="162">
        <f>INDEX(DA$1:DA$23,MATCH(C40,$DO$1:$DO$23,0))</f>
      </c>
      <c r="AA40" s="180">
        <f>INDEX(DP$1:DP$23,MATCH(C40,$DO$1:$DO$23,0))</f>
      </c>
      <c r="AB40" s="271">
        <f>IF(Z40&gt;=150,"Point","-")</f>
      </c>
      <c r="AC40" s="259"/>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c r="BY40" s="111"/>
      <c r="BZ40" s="111"/>
      <c r="CA40" s="111"/>
      <c r="CB40" s="111"/>
      <c r="CC40" s="111"/>
      <c r="CD40" s="111"/>
      <c r="CE40" s="111"/>
      <c r="CF40" s="111"/>
      <c r="CG40" s="111"/>
      <c r="CH40" s="111"/>
      <c r="CI40" s="111"/>
      <c r="CJ40" s="111"/>
      <c r="CK40" s="111"/>
      <c r="CL40" s="111"/>
      <c r="CM40" s="111"/>
      <c r="CN40" s="111"/>
      <c r="CO40" s="111"/>
      <c r="CP40" s="111"/>
      <c r="CQ40" s="111"/>
      <c r="CR40" s="111"/>
      <c r="CS40" s="111"/>
      <c r="CT40" s="111"/>
      <c r="CU40" s="111"/>
      <c r="CV40" s="111"/>
      <c r="CW40" s="111"/>
      <c r="CX40" s="111"/>
      <c r="CY40" s="111"/>
      <c r="CZ40" s="111"/>
      <c r="DA40" s="111"/>
      <c r="DB40" s="111"/>
      <c r="DC40" s="111"/>
      <c r="DD40" s="111"/>
      <c r="DE40" s="111"/>
      <c r="DF40" s="111"/>
      <c r="DG40" s="111"/>
      <c r="DH40" s="111"/>
      <c r="DI40" s="111"/>
      <c r="DJ40" s="111"/>
      <c r="DK40" s="111"/>
      <c r="DL40" s="111"/>
      <c r="DM40" s="111"/>
      <c r="DN40" s="111"/>
      <c r="DO40" s="111"/>
      <c r="DP40" s="111"/>
      <c r="DQ40" s="111"/>
      <c r="DR40" s="111"/>
      <c r="DS40" s="111"/>
      <c r="DT40" s="111"/>
    </row>
  </sheetData>
  <mergeCells count="30">
    <mergeCell ref="D1:H1"/>
    <mergeCell ref="D2:H2"/>
    <mergeCell ref="G27:H27"/>
    <mergeCell ref="L3:O3"/>
    <mergeCell ref="L27:N27"/>
    <mergeCell ref="O27:R27"/>
    <mergeCell ref="P3:S3"/>
    <mergeCell ref="T3:W3"/>
    <mergeCell ref="S27:X27"/>
    <mergeCell ref="X3:AA3"/>
    <mergeCell ref="L2:AA2"/>
    <mergeCell ref="AB3:AE3"/>
    <mergeCell ref="AF3:AI3"/>
    <mergeCell ref="AJ3:AM3"/>
    <mergeCell ref="AN3:AQ3"/>
    <mergeCell ref="AB2:AR2"/>
    <mergeCell ref="BR3:BV3"/>
    <mergeCell ref="AS2:CY2"/>
    <mergeCell ref="BM3:BQ3"/>
    <mergeCell ref="BC3:BG3"/>
    <mergeCell ref="BH3:BL3"/>
    <mergeCell ref="CV3:CY3"/>
    <mergeCell ref="BW3:BZ3"/>
    <mergeCell ref="CA3:CD3"/>
    <mergeCell ref="CE3:CH3"/>
    <mergeCell ref="CI3:CL3"/>
    <mergeCell ref="CM3:CP3"/>
    <mergeCell ref="CQ3:CT3"/>
    <mergeCell ref="AS3:AW3"/>
    <mergeCell ref="AX3:BB3"/>
  </mergeCells>
  <pageMargins left="0.75" right="0.75" top="1" bottom="1" header="0.5" footer="0.5"/>
  <pageSetup firstPageNumber="1" fitToHeight="1" fitToWidth="1" scale="100" useFirstPageNumber="0" orientation="portrait" pageOrder="downThenOver"/>
  <headerFooter>
    <oddHeader>&amp;C&amp;"Arial,Regular"&amp;10&amp;K000000FS 3</oddHeader>
    <oddFooter>&amp;C&amp;"Arial,Regular"&amp;10&amp;K000000Pagina &amp;P</oddFooter>
  </headerFooter>
</worksheet>
</file>

<file path=xl/worksheets/sheet13.xml><?xml version="1.0" encoding="utf-8"?>
<worksheet xmlns:r="http://schemas.openxmlformats.org/officeDocument/2006/relationships" xmlns="http://schemas.openxmlformats.org/spreadsheetml/2006/main">
  <dimension ref="A1:EC39"/>
  <sheetViews>
    <sheetView workbookViewId="0" showGridLines="0" defaultGridColor="1"/>
  </sheetViews>
  <sheetFormatPr defaultColWidth="8.625" defaultRowHeight="12.75" customHeight="1" outlineLevelRow="0" outlineLevelCol="0"/>
  <cols>
    <col min="1" max="1" hidden="1" width="8.625" style="335" customWidth="1"/>
    <col min="2" max="2" hidden="1" width="8.625" style="335" customWidth="1"/>
    <col min="3" max="3" width="3.625" style="335" customWidth="1"/>
    <col min="4" max="4" width="8.625" style="335" customWidth="1"/>
    <col min="5" max="5" width="3.875" style="335" customWidth="1"/>
    <col min="6" max="6" width="8.25" style="335" customWidth="1"/>
    <col min="7" max="7" width="9.625" style="335" customWidth="1"/>
    <col min="8" max="8" width="11" style="335" customWidth="1"/>
    <col min="9" max="9" hidden="1" width="8.625" style="335" customWidth="1"/>
    <col min="10" max="10" hidden="1" width="8.625" style="335" customWidth="1"/>
    <col min="11" max="11" hidden="1" width="8.625" style="335" customWidth="1"/>
    <col min="12" max="12" width="4.5" style="335" customWidth="1"/>
    <col min="13" max="13" width="4.5" style="335" customWidth="1"/>
    <col min="14" max="14" width="4.5" style="335" customWidth="1"/>
    <col min="15" max="15" width="4.5" style="335" customWidth="1"/>
    <col min="16" max="16" width="4.5" style="335" customWidth="1"/>
    <col min="17" max="17" width="4.5" style="335" customWidth="1"/>
    <col min="18" max="18" width="4.5" style="335" customWidth="1"/>
    <col min="19" max="19" width="4.5" style="335" customWidth="1"/>
    <col min="20" max="20" width="6.125" style="335" customWidth="1"/>
    <col min="21" max="21" width="4.5" style="335" customWidth="1"/>
    <col min="22" max="22" width="4.5" style="335" customWidth="1"/>
    <col min="23" max="23" width="4.5" style="335" customWidth="1"/>
    <col min="24" max="24" width="4.5" style="335" customWidth="1"/>
    <col min="25" max="25" width="3.625" style="335" customWidth="1"/>
    <col min="26" max="26" width="4.5" style="335" customWidth="1"/>
    <col min="27" max="27" width="4.5" style="335" customWidth="1"/>
    <col min="28" max="28" width="4.5" style="335" customWidth="1"/>
    <col min="29" max="29" width="5.625" style="335" customWidth="1"/>
    <col min="30" max="30" width="5.375" style="335" customWidth="1"/>
    <col min="31" max="31" width="6" style="335" customWidth="1"/>
    <col min="32" max="32" width="6" style="335" customWidth="1"/>
    <col min="33" max="33" width="5.375" style="335" customWidth="1"/>
    <col min="34" max="34" width="5.375" style="335" customWidth="1"/>
    <col min="35" max="35" width="5.375" style="335" customWidth="1"/>
    <col min="36" max="36" width="5.375" style="335" customWidth="1"/>
    <col min="37" max="37" width="4.75" style="335" customWidth="1"/>
    <col min="38" max="38" width="4.75" style="335" customWidth="1"/>
    <col min="39" max="39" width="4.75" style="335" customWidth="1"/>
    <col min="40" max="40" width="4.75" style="335" customWidth="1"/>
    <col min="41" max="41" width="4.75" style="335" customWidth="1"/>
    <col min="42" max="42" width="4.75" style="335" customWidth="1"/>
    <col min="43" max="43" width="4.75" style="335" customWidth="1"/>
    <col min="44" max="44" width="4.75" style="335" customWidth="1"/>
    <col min="45" max="45" width="4.75" style="335" customWidth="1"/>
    <col min="46" max="46" width="3.625" style="335" customWidth="1"/>
    <col min="47" max="47" width="4.5" style="335" customWidth="1"/>
    <col min="48" max="48" width="4.5" style="335" customWidth="1"/>
    <col min="49" max="49" width="4.5" style="335" customWidth="1"/>
    <col min="50" max="50" width="5.625" style="335" customWidth="1"/>
    <col min="51" max="51" width="3.625" style="335" customWidth="1"/>
    <col min="52" max="52" width="5.25" style="335" customWidth="1"/>
    <col min="53" max="53" width="4.875" style="335" customWidth="1"/>
    <col min="54" max="54" width="4.875" style="335" customWidth="1"/>
    <col min="55" max="55" width="4.875" style="335" customWidth="1"/>
    <col min="56" max="56" width="4.875" style="335" customWidth="1"/>
    <col min="57" max="57" width="4.875" style="335" customWidth="1"/>
    <col min="58" max="58" width="4.875" style="335" customWidth="1"/>
    <col min="59" max="59" width="4.875" style="335" customWidth="1"/>
    <col min="60" max="60" width="4.875" style="335" customWidth="1"/>
    <col min="61" max="61" width="4.875" style="335" customWidth="1"/>
    <col min="62" max="62" width="4.875" style="335" customWidth="1"/>
    <col min="63" max="63" width="5.375" style="335" customWidth="1"/>
    <col min="64" max="64" width="5.375" style="335" customWidth="1"/>
    <col min="65" max="65" width="5.375" style="335" customWidth="1"/>
    <col min="66" max="66" width="5.375" style="335" customWidth="1"/>
    <col min="67" max="67" width="5.375" style="335" customWidth="1"/>
    <col min="68" max="68" width="5.375" style="335" customWidth="1"/>
    <col min="69" max="69" width="5.375" style="335" customWidth="1"/>
    <col min="70" max="70" width="5.375" style="335" customWidth="1"/>
    <col min="71" max="71" width="5.375" style="335" customWidth="1"/>
    <col min="72" max="72" width="5.375" style="335" customWidth="1"/>
    <col min="73" max="73" width="5.125" style="335" customWidth="1"/>
    <col min="74" max="74" width="5.125" style="335" customWidth="1"/>
    <col min="75" max="75" width="5.125" style="335" customWidth="1"/>
    <col min="76" max="76" width="5.125" style="335" customWidth="1"/>
    <col min="77" max="77" width="5.125" style="335" customWidth="1"/>
    <col min="78" max="78" width="5.125" style="335" customWidth="1"/>
    <col min="79" max="79" width="5.125" style="335" customWidth="1"/>
    <col min="80" max="80" width="5.125" style="335" customWidth="1"/>
    <col min="81" max="81" width="5.125" style="335" customWidth="1"/>
    <col min="82" max="82" width="5.125" style="335" customWidth="1"/>
    <col min="83" max="83" width="4.875" style="335" customWidth="1"/>
    <col min="84" max="84" width="4.875" style="335" customWidth="1"/>
    <col min="85" max="85" width="4.875" style="335" customWidth="1"/>
    <col min="86" max="86" width="4.875" style="335" customWidth="1"/>
    <col min="87" max="87" width="4.875" style="335" customWidth="1"/>
    <col min="88" max="88" width="4.875" style="335" customWidth="1"/>
    <col min="89" max="89" width="4.875" style="335" customWidth="1"/>
    <col min="90" max="90" width="4.875" style="335" customWidth="1"/>
    <col min="91" max="91" width="4.875" style="335" customWidth="1"/>
    <col min="92" max="92" width="4.875" style="335" customWidth="1"/>
    <col min="93" max="93" width="4.875" style="335" customWidth="1"/>
    <col min="94" max="94" width="4.875" style="335" customWidth="1"/>
    <col min="95" max="95" width="4.875" style="335" customWidth="1"/>
    <col min="96" max="96" width="4.875" style="335" customWidth="1"/>
    <col min="97" max="97" width="4.875" style="335" customWidth="1"/>
    <col min="98" max="98" width="4.875" style="335" customWidth="1"/>
    <col min="99" max="99" width="4.875" style="335" customWidth="1"/>
    <col min="100" max="100" width="4.875" style="335" customWidth="1"/>
    <col min="101" max="101" width="4.875" style="335" customWidth="1"/>
    <col min="102" max="102" width="4.875" style="335" customWidth="1"/>
    <col min="103" max="103" width="5.625" style="335" customWidth="1"/>
    <col min="104" max="104" width="5.625" style="335" customWidth="1"/>
    <col min="105" max="105" width="5.625" style="335" customWidth="1"/>
    <col min="106" max="106" width="5.625" style="335" customWidth="1"/>
    <col min="107" max="107" width="6.375" style="335" customWidth="1"/>
    <col min="108" max="108" width="3.625" style="335" customWidth="1"/>
    <col min="109" max="109" width="3.625" style="335" customWidth="1"/>
    <col min="110" max="110" width="3.625" style="335" customWidth="1"/>
    <col min="111" max="111" width="3.625" style="335" customWidth="1"/>
    <col min="112" max="112" width="3.625" style="335" customWidth="1"/>
    <col min="113" max="113" width="4.125" style="335" customWidth="1"/>
    <col min="114" max="114" width="2.5" style="335" customWidth="1"/>
    <col min="115" max="115" hidden="1" width="8.625" style="335" customWidth="1"/>
    <col min="116" max="116" hidden="1" width="8.625" style="335" customWidth="1"/>
    <col min="117" max="117" hidden="1" width="8.625" style="335" customWidth="1"/>
    <col min="118" max="118" hidden="1" width="8.625" style="335" customWidth="1"/>
    <col min="119" max="119" hidden="1" width="8.625" style="335" customWidth="1"/>
    <col min="120" max="120" hidden="1" width="8.625" style="335" customWidth="1"/>
    <col min="121" max="121" hidden="1" width="8.625" style="335" customWidth="1"/>
    <col min="122" max="122" hidden="1" width="8.625" style="335" customWidth="1"/>
    <col min="123" max="123" hidden="1" width="8.625" style="335" customWidth="1"/>
    <col min="124" max="124" hidden="1" width="8.625" style="335" customWidth="1"/>
    <col min="125" max="125" hidden="1" width="8.625" style="335" customWidth="1"/>
    <col min="126" max="126" hidden="1" width="8.625" style="335" customWidth="1"/>
    <col min="127" max="127" hidden="1" width="8.625" style="335" customWidth="1"/>
    <col min="128" max="128" hidden="1" width="8.625" style="335" customWidth="1"/>
    <col min="129" max="129" hidden="1" width="8.625" style="335" customWidth="1"/>
    <col min="130" max="130" hidden="1" width="8.625" style="335" customWidth="1"/>
    <col min="131" max="131" hidden="1" width="8.625" style="335" customWidth="1"/>
    <col min="132" max="132" width="8.625" style="335" customWidth="1"/>
    <col min="133" max="133" width="8.625" style="335" customWidth="1"/>
    <col min="134" max="256" width="8.625" style="335" customWidth="1"/>
  </cols>
  <sheetData>
    <row r="1" ht="17" customHeight="1">
      <c r="A1" s="111"/>
      <c r="B1" s="111"/>
      <c r="C1" s="112"/>
      <c r="D1" t="s" s="113">
        <f>'classi'!B2</f>
        <v>105</v>
      </c>
      <c r="E1" s="114"/>
      <c r="F1" s="114"/>
      <c r="G1" s="114"/>
      <c r="H1" s="115"/>
      <c r="I1" s="116"/>
      <c r="J1" s="117"/>
      <c r="K1" s="117"/>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c r="DH1" s="119"/>
      <c r="DI1" s="120"/>
      <c r="DJ1" s="120"/>
      <c r="DK1" s="121"/>
      <c r="DL1" s="121"/>
      <c r="DM1" s="121"/>
      <c r="DN1" s="121"/>
      <c r="DO1" s="121"/>
      <c r="DP1" s="121"/>
      <c r="DQ1" s="121"/>
      <c r="DR1" s="121"/>
      <c r="DS1" s="121"/>
      <c r="DT1" s="121"/>
      <c r="DU1" s="121"/>
      <c r="DV1" s="121"/>
      <c r="DW1" s="121"/>
      <c r="DX1" s="121"/>
      <c r="DY1" s="121"/>
      <c r="DZ1" s="121"/>
      <c r="EA1" s="111"/>
      <c r="EB1" s="111"/>
      <c r="EC1" s="111"/>
    </row>
    <row r="2" ht="17" customHeight="1">
      <c r="A2" s="111"/>
      <c r="B2" s="111"/>
      <c r="C2" s="112"/>
      <c r="D2" t="s" s="113">
        <v>245</v>
      </c>
      <c r="E2" s="122"/>
      <c r="F2" s="122"/>
      <c r="G2" s="122"/>
      <c r="H2" s="123"/>
      <c r="I2" s="124"/>
      <c r="J2" s="125"/>
      <c r="K2" s="126"/>
      <c r="L2" t="s" s="127">
        <v>106</v>
      </c>
      <c r="M2" s="128"/>
      <c r="N2" s="128"/>
      <c r="O2" s="128"/>
      <c r="P2" s="128"/>
      <c r="Q2" s="128"/>
      <c r="R2" s="128"/>
      <c r="S2" s="128"/>
      <c r="T2" s="128"/>
      <c r="U2" s="128"/>
      <c r="V2" s="128"/>
      <c r="W2" s="128"/>
      <c r="X2" s="128"/>
      <c r="Y2" s="128"/>
      <c r="Z2" s="128"/>
      <c r="AA2" s="128"/>
      <c r="AB2" s="128"/>
      <c r="AC2" s="128"/>
      <c r="AD2" s="128"/>
      <c r="AE2" s="129"/>
      <c r="AF2" t="s" s="127">
        <v>107</v>
      </c>
      <c r="AG2" s="128"/>
      <c r="AH2" s="128"/>
      <c r="AI2" s="128"/>
      <c r="AJ2" s="128"/>
      <c r="AK2" s="128"/>
      <c r="AL2" s="128"/>
      <c r="AM2" s="128"/>
      <c r="AN2" s="128"/>
      <c r="AO2" s="128"/>
      <c r="AP2" s="128"/>
      <c r="AQ2" s="128"/>
      <c r="AR2" s="128"/>
      <c r="AS2" s="128"/>
      <c r="AT2" s="128"/>
      <c r="AU2" s="128"/>
      <c r="AV2" s="128"/>
      <c r="AW2" s="128"/>
      <c r="AX2" s="128"/>
      <c r="AY2" s="128"/>
      <c r="AZ2" s="129"/>
      <c r="BA2" t="s" s="127">
        <v>108</v>
      </c>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9"/>
      <c r="DH2" s="130"/>
      <c r="DI2" s="131"/>
      <c r="DJ2" s="125"/>
      <c r="DK2" s="118"/>
      <c r="DL2" s="118"/>
      <c r="DM2" s="118"/>
      <c r="DN2" s="118"/>
      <c r="DO2" s="118"/>
      <c r="DP2" s="118"/>
      <c r="DQ2" s="118"/>
      <c r="DR2" s="118"/>
      <c r="DS2" s="118"/>
      <c r="DT2" s="118"/>
      <c r="DU2" s="118"/>
      <c r="DV2" s="118"/>
      <c r="DW2" s="118"/>
      <c r="DX2" s="118"/>
      <c r="DY2" s="118"/>
      <c r="DZ2" s="121"/>
      <c r="EA2" s="111"/>
      <c r="EB2" s="111"/>
      <c r="EC2" s="111"/>
    </row>
    <row r="3" ht="84" customHeight="1">
      <c r="A3" s="111"/>
      <c r="B3" s="111"/>
      <c r="C3" s="112"/>
      <c r="D3" t="s" s="294">
        <v>8</v>
      </c>
      <c r="E3" s="295"/>
      <c r="F3" t="s" s="296">
        <v>9</v>
      </c>
      <c r="G3" t="s" s="296">
        <v>10</v>
      </c>
      <c r="H3" t="s" s="318">
        <v>11</v>
      </c>
      <c r="I3" s="319"/>
      <c r="J3" s="135"/>
      <c r="K3" s="135"/>
      <c r="L3" t="s" s="136">
        <v>109</v>
      </c>
      <c r="M3" s="137"/>
      <c r="N3" s="137"/>
      <c r="O3" s="137"/>
      <c r="P3" s="138"/>
      <c r="Q3" t="s" s="136">
        <v>110</v>
      </c>
      <c r="R3" s="137"/>
      <c r="S3" s="137"/>
      <c r="T3" s="137"/>
      <c r="U3" s="138"/>
      <c r="V3" t="s" s="136">
        <v>111</v>
      </c>
      <c r="W3" s="137"/>
      <c r="X3" s="137"/>
      <c r="Y3" s="137"/>
      <c r="Z3" s="138"/>
      <c r="AA3" t="s" s="136">
        <v>112</v>
      </c>
      <c r="AB3" s="137"/>
      <c r="AC3" s="137"/>
      <c r="AD3" s="137"/>
      <c r="AE3" s="138"/>
      <c r="AF3" t="s" s="136">
        <v>113</v>
      </c>
      <c r="AG3" s="137"/>
      <c r="AH3" s="137"/>
      <c r="AI3" s="137"/>
      <c r="AJ3" s="138"/>
      <c r="AK3" t="s" s="136">
        <v>114</v>
      </c>
      <c r="AL3" s="137"/>
      <c r="AM3" s="137"/>
      <c r="AN3" s="137"/>
      <c r="AO3" s="138"/>
      <c r="AP3" t="s" s="136">
        <v>115</v>
      </c>
      <c r="AQ3" s="137"/>
      <c r="AR3" s="137"/>
      <c r="AS3" s="137"/>
      <c r="AT3" s="138"/>
      <c r="AU3" t="s" s="136">
        <v>116</v>
      </c>
      <c r="AV3" s="137"/>
      <c r="AW3" s="137"/>
      <c r="AX3" s="137"/>
      <c r="AY3" s="138"/>
      <c r="AZ3" t="s" s="139">
        <v>117</v>
      </c>
      <c r="BA3" t="s" s="136">
        <v>118</v>
      </c>
      <c r="BB3" s="137"/>
      <c r="BC3" s="137"/>
      <c r="BD3" s="137"/>
      <c r="BE3" s="138"/>
      <c r="BF3" t="s" s="136">
        <v>119</v>
      </c>
      <c r="BG3" s="137"/>
      <c r="BH3" s="137"/>
      <c r="BI3" s="137"/>
      <c r="BJ3" s="138"/>
      <c r="BK3" t="s" s="136">
        <v>120</v>
      </c>
      <c r="BL3" s="137"/>
      <c r="BM3" s="137"/>
      <c r="BN3" s="137"/>
      <c r="BO3" s="138"/>
      <c r="BP3" t="s" s="136">
        <v>121</v>
      </c>
      <c r="BQ3" s="137"/>
      <c r="BR3" s="137"/>
      <c r="BS3" s="137"/>
      <c r="BT3" s="138"/>
      <c r="BU3" t="s" s="136">
        <v>122</v>
      </c>
      <c r="BV3" s="137"/>
      <c r="BW3" s="137"/>
      <c r="BX3" s="137"/>
      <c r="BY3" s="138"/>
      <c r="BZ3" t="s" s="136">
        <v>123</v>
      </c>
      <c r="CA3" s="137"/>
      <c r="CB3" s="137"/>
      <c r="CC3" s="137"/>
      <c r="CD3" s="140"/>
      <c r="CE3" t="s" s="141">
        <v>124</v>
      </c>
      <c r="CF3" s="137"/>
      <c r="CG3" s="137"/>
      <c r="CH3" s="138"/>
      <c r="CI3" t="s" s="136">
        <v>125</v>
      </c>
      <c r="CJ3" s="137"/>
      <c r="CK3" s="137"/>
      <c r="CL3" s="138"/>
      <c r="CM3" t="s" s="136">
        <v>126</v>
      </c>
      <c r="CN3" s="137"/>
      <c r="CO3" s="137"/>
      <c r="CP3" s="138"/>
      <c r="CQ3" t="s" s="136">
        <v>127</v>
      </c>
      <c r="CR3" s="137"/>
      <c r="CS3" s="137"/>
      <c r="CT3" s="138"/>
      <c r="CU3" t="s" s="136">
        <v>128</v>
      </c>
      <c r="CV3" s="137"/>
      <c r="CW3" s="137"/>
      <c r="CX3" s="138"/>
      <c r="CY3" t="s" s="136">
        <v>129</v>
      </c>
      <c r="CZ3" s="137"/>
      <c r="DA3" s="137"/>
      <c r="DB3" s="140"/>
      <c r="DC3" t="s" s="142">
        <v>130</v>
      </c>
      <c r="DD3" t="s" s="141">
        <v>131</v>
      </c>
      <c r="DE3" s="137"/>
      <c r="DF3" s="137"/>
      <c r="DG3" s="138"/>
      <c r="DH3" t="s" s="143">
        <v>132</v>
      </c>
      <c r="DI3" t="s" s="143">
        <v>133</v>
      </c>
      <c r="DJ3" t="s" s="144">
        <v>134</v>
      </c>
      <c r="DK3" t="s" s="145">
        <v>109</v>
      </c>
      <c r="DL3" t="s" s="146">
        <v>135</v>
      </c>
      <c r="DM3" t="s" s="146">
        <v>136</v>
      </c>
      <c r="DN3" t="s" s="147">
        <v>137</v>
      </c>
      <c r="DO3" t="s" s="148">
        <v>138</v>
      </c>
      <c r="DP3" t="s" s="147">
        <v>136</v>
      </c>
      <c r="DQ3" t="s" s="146">
        <v>139</v>
      </c>
      <c r="DR3" t="s" s="146">
        <v>140</v>
      </c>
      <c r="DS3" t="s" s="146">
        <v>136</v>
      </c>
      <c r="DT3" t="s" s="148">
        <v>141</v>
      </c>
      <c r="DU3" t="s" s="148">
        <v>142</v>
      </c>
      <c r="DV3" t="s" s="149">
        <v>143</v>
      </c>
      <c r="DW3" t="s" s="148">
        <v>144</v>
      </c>
      <c r="DX3" s="150">
        <f>LARGE(DI4:DI23,1)</f>
        <v>159</v>
      </c>
      <c r="DY3" t="s" s="151">
        <v>145</v>
      </c>
      <c r="DZ3" s="152"/>
      <c r="EA3" s="111"/>
      <c r="EB3" s="111"/>
      <c r="EC3" s="111"/>
    </row>
    <row r="4" ht="16" customHeight="1">
      <c r="A4" s="111"/>
      <c r="B4" s="111"/>
      <c r="C4" s="112"/>
      <c r="D4" s="158">
        <f>'classi'!B173</f>
        <v>4</v>
      </c>
      <c r="E4" s="160"/>
      <c r="F4" t="s" s="297">
        <v>54</v>
      </c>
      <c r="G4" t="s" s="297">
        <v>55</v>
      </c>
      <c r="H4" t="s" s="320">
        <v>70</v>
      </c>
      <c r="I4" s="158"/>
      <c r="J4" s="159"/>
      <c r="K4" s="160"/>
      <c r="L4" s="161">
        <v>21</v>
      </c>
      <c r="M4" s="161">
        <v>20</v>
      </c>
      <c r="N4" s="161">
        <v>22</v>
      </c>
      <c r="O4" s="162"/>
      <c r="P4" s="163">
        <f>AVERAGE(L4:O4)</f>
        <v>21</v>
      </c>
      <c r="Q4" s="161">
        <v>22</v>
      </c>
      <c r="R4" s="161">
        <v>21</v>
      </c>
      <c r="S4" s="161">
        <v>23</v>
      </c>
      <c r="T4" s="162"/>
      <c r="U4" s="163">
        <f>AVERAGE(Q4:T4)</f>
        <v>22</v>
      </c>
      <c r="V4" s="161">
        <v>20</v>
      </c>
      <c r="W4" s="161">
        <v>21</v>
      </c>
      <c r="X4" s="161">
        <v>21</v>
      </c>
      <c r="Y4" s="162"/>
      <c r="Z4" s="163">
        <f>AVERAGE(V4:Y4)</f>
        <v>20.66666666666667</v>
      </c>
      <c r="AA4" s="161">
        <v>20</v>
      </c>
      <c r="AB4" s="161">
        <v>20</v>
      </c>
      <c r="AC4" s="161">
        <v>20</v>
      </c>
      <c r="AD4" s="162"/>
      <c r="AE4" s="163">
        <f>AVERAGE(AA4:AD4)</f>
        <v>20</v>
      </c>
      <c r="AF4" s="161">
        <v>20</v>
      </c>
      <c r="AG4" s="161">
        <v>18</v>
      </c>
      <c r="AH4" s="161">
        <v>18</v>
      </c>
      <c r="AI4" s="162"/>
      <c r="AJ4" s="163">
        <f>AVERAGE(AF4:AI4)</f>
        <v>18.66666666666667</v>
      </c>
      <c r="AK4" s="161">
        <v>21</v>
      </c>
      <c r="AL4" s="161">
        <v>18</v>
      </c>
      <c r="AM4" s="161">
        <v>17</v>
      </c>
      <c r="AN4" s="162"/>
      <c r="AO4" s="163">
        <f>AVERAGE(AK4:AN4)</f>
        <v>18.66666666666667</v>
      </c>
      <c r="AP4" s="161">
        <v>21</v>
      </c>
      <c r="AQ4" s="161">
        <v>20</v>
      </c>
      <c r="AR4" s="161">
        <v>18</v>
      </c>
      <c r="AS4" s="162"/>
      <c r="AT4" s="163">
        <f>AVERAGE(AP4:AS4)</f>
        <v>19.66666666666667</v>
      </c>
      <c r="AU4" s="161">
        <v>20</v>
      </c>
      <c r="AV4" s="161">
        <v>19</v>
      </c>
      <c r="AW4" s="161">
        <v>18</v>
      </c>
      <c r="AX4" s="162"/>
      <c r="AY4" s="163">
        <f>AVERAGE(AU4:AX4)</f>
        <v>19</v>
      </c>
      <c r="AZ4" s="164">
        <f>P4+U4+Z4+AE4+AJ4+AO4+AT4+AY4</f>
        <v>159.6666666666667</v>
      </c>
      <c r="BA4" s="165">
        <v>0.6</v>
      </c>
      <c r="BB4" s="165">
        <v>0.7</v>
      </c>
      <c r="BC4" s="165">
        <v>0.7</v>
      </c>
      <c r="BD4" s="166"/>
      <c r="BE4" s="163">
        <f>AVERAGE(BA4:BD4)</f>
        <v>0.6666666666666666</v>
      </c>
      <c r="BF4" s="165">
        <v>0</v>
      </c>
      <c r="BG4" s="165">
        <v>0</v>
      </c>
      <c r="BH4" s="165">
        <v>0</v>
      </c>
      <c r="BI4" s="166"/>
      <c r="BJ4" s="163">
        <f>AVERAGE(BF4:BI4)</f>
        <v>0</v>
      </c>
      <c r="BK4" s="165">
        <v>0</v>
      </c>
      <c r="BL4" s="165">
        <v>0</v>
      </c>
      <c r="BM4" s="165">
        <v>0</v>
      </c>
      <c r="BN4" s="166"/>
      <c r="BO4" s="163">
        <f>AVERAGE(BK4:BN4)</f>
        <v>0</v>
      </c>
      <c r="BP4" s="165">
        <v>0</v>
      </c>
      <c r="BQ4" s="165">
        <v>0</v>
      </c>
      <c r="BR4" s="165">
        <v>0</v>
      </c>
      <c r="BS4" s="166"/>
      <c r="BT4" s="163">
        <f>AVERAGE(BP4:BS4)</f>
        <v>0</v>
      </c>
      <c r="BU4" s="167">
        <v>0</v>
      </c>
      <c r="BV4" s="167">
        <v>0</v>
      </c>
      <c r="BW4" s="167">
        <v>0</v>
      </c>
      <c r="BX4" s="166"/>
      <c r="BY4" s="163">
        <f>AVERAGE(BU4:BX4)</f>
        <v>0</v>
      </c>
      <c r="BZ4" s="167">
        <v>0</v>
      </c>
      <c r="CA4" s="167">
        <v>0</v>
      </c>
      <c r="CB4" s="167">
        <v>0</v>
      </c>
      <c r="CC4" s="168"/>
      <c r="CD4" s="169">
        <f>AVERAGE(BZ4:CC4)</f>
        <v>0</v>
      </c>
      <c r="CE4" s="170"/>
      <c r="CF4" s="171"/>
      <c r="CG4" s="171"/>
      <c r="CH4" s="166"/>
      <c r="CI4" s="171"/>
      <c r="CJ4" s="171"/>
      <c r="CK4" s="171"/>
      <c r="CL4" s="166"/>
      <c r="CM4" s="171"/>
      <c r="CN4" s="171"/>
      <c r="CO4" s="171"/>
      <c r="CP4" s="166"/>
      <c r="CQ4" s="171"/>
      <c r="CR4" s="171"/>
      <c r="CS4" s="171"/>
      <c r="CT4" s="166"/>
      <c r="CU4" s="171"/>
      <c r="CV4" s="171"/>
      <c r="CW4" s="171"/>
      <c r="CX4" s="166"/>
      <c r="CY4" s="171"/>
      <c r="CZ4" s="171"/>
      <c r="DA4" s="171"/>
      <c r="DB4" s="172"/>
      <c r="DC4" s="173"/>
      <c r="DD4" s="174">
        <f>SUM(BA4,BF4,BK4,BP4,BU4,BZ4)</f>
        <v>0.6</v>
      </c>
      <c r="DE4" s="175">
        <f>SUM(BB4,BG4,BL4,BQ4,BV4,CA4)</f>
        <v>0.7</v>
      </c>
      <c r="DF4" s="175">
        <f>SUM(BC4,BH4,BM4,BR4,BW4,CB4)</f>
        <v>0.7</v>
      </c>
      <c r="DG4" s="162">
        <f>SUM(BD4,BI4,BN4,BS4,BX4,CC4)</f>
        <v>0</v>
      </c>
      <c r="DH4" s="176">
        <f>BE4+BJ4+BT4+BO4+BY4+CD4</f>
        <v>0.6666666666666666</v>
      </c>
      <c r="DI4" s="163">
        <f>AZ4-DH4</f>
        <v>159</v>
      </c>
      <c r="DJ4" s="177">
        <f>RANK(DI4,$DI$4:$DI$23,0)</f>
        <v>1</v>
      </c>
      <c r="DK4" s="178">
        <f>P4</f>
        <v>21</v>
      </c>
      <c r="DL4" s="163">
        <f>DI4*10^3+DK4</f>
        <v>159021</v>
      </c>
      <c r="DM4" s="163">
        <f>RANK(DL4,$DL$4:$DL$23,0)</f>
        <v>1</v>
      </c>
      <c r="DN4" s="163">
        <f>AJ4</f>
        <v>18.66666666666667</v>
      </c>
      <c r="DO4" s="163">
        <f>(DI4*10^3+DK4)*10^3+DN4</f>
        <v>159021018.6666667</v>
      </c>
      <c r="DP4" s="163">
        <f>RANK(DO4,$DO$4:$DO$23,0)</f>
        <v>1</v>
      </c>
      <c r="DQ4" s="179">
        <f>U4</f>
        <v>22</v>
      </c>
      <c r="DR4" s="179">
        <f>((DI4*10^3+DK4)*10^3+DN4)*10^3+DQ4</f>
        <v>159021018688.6667</v>
      </c>
      <c r="DS4" s="179">
        <f>RANK(DR4,$DR$4:$DR$23,0)</f>
        <v>1</v>
      </c>
      <c r="DT4" s="179">
        <f>AO4</f>
        <v>18.66666666666667</v>
      </c>
      <c r="DU4" s="179">
        <f>(((DI4*10^3+DK4)*10^3+DN4)*10^3+DQ4)*10^3+DT4</f>
        <v>159021018688685.3</v>
      </c>
      <c r="DV4" s="179">
        <f>IF(F5&gt;0,RANK(DU4,$DU$4:$DU$23,0),20)</f>
        <v>1</v>
      </c>
      <c r="DW4" s="179">
        <f>IF(DV4&lt;&gt;20,RANK(DV4,$DV$4:$DV$23,1)+COUNTIF(DV$4:DV4,DV4)-1,20)</f>
        <v>1</v>
      </c>
      <c r="DX4" s="180">
        <f>DI4/$DX$3</f>
        <v>1</v>
      </c>
      <c r="DY4" t="s" s="181">
        <f>IF(COUNTIF(CE4:DB4,"x")&gt;0,"Dis",IF(COUNTIF(DC4,"x")&gt;0,"Abbruch","-"))</f>
        <v>26</v>
      </c>
      <c r="DZ4" s="152"/>
      <c r="EA4" s="111"/>
      <c r="EB4" s="111"/>
      <c r="EC4" s="111"/>
    </row>
    <row r="5" ht="16" customHeight="1">
      <c r="A5" s="111"/>
      <c r="B5" s="111"/>
      <c r="C5" s="112"/>
      <c r="D5" s="158">
        <f>'classi'!B174</f>
        <v>5</v>
      </c>
      <c r="E5" s="182"/>
      <c r="F5" t="s" s="297">
        <f>'classi'!C174</f>
        <v>164</v>
      </c>
      <c r="G5" t="s" s="297">
        <f>'classi'!D174</f>
        <v>165</v>
      </c>
      <c r="H5" t="s" s="320">
        <f>'classi'!G174</f>
        <v>166</v>
      </c>
      <c r="I5" s="185"/>
      <c r="J5" s="182"/>
      <c r="K5" s="182"/>
      <c r="L5" s="161">
        <v>17</v>
      </c>
      <c r="M5" s="161">
        <v>19</v>
      </c>
      <c r="N5" s="161">
        <v>22</v>
      </c>
      <c r="O5" s="162"/>
      <c r="P5" s="163">
        <f>AVERAGE(L5:O5)</f>
        <v>19.33333333333333</v>
      </c>
      <c r="Q5" s="161">
        <v>18</v>
      </c>
      <c r="R5" s="161">
        <v>20</v>
      </c>
      <c r="S5" s="161">
        <v>19</v>
      </c>
      <c r="T5" s="162"/>
      <c r="U5" s="163">
        <f>AVERAGE(Q5:T5)</f>
        <v>19</v>
      </c>
      <c r="V5" s="161">
        <v>18</v>
      </c>
      <c r="W5" s="161">
        <v>20</v>
      </c>
      <c r="X5" s="161">
        <v>25</v>
      </c>
      <c r="Y5" s="162"/>
      <c r="Z5" s="163">
        <f>AVERAGE(V5:Y5)</f>
        <v>21</v>
      </c>
      <c r="AA5" s="161">
        <v>16</v>
      </c>
      <c r="AB5" s="161">
        <v>20</v>
      </c>
      <c r="AC5" s="161">
        <v>21</v>
      </c>
      <c r="AD5" s="162"/>
      <c r="AE5" s="163">
        <f>AVERAGE(AA5:AD5)</f>
        <v>19</v>
      </c>
      <c r="AF5" s="161">
        <v>18</v>
      </c>
      <c r="AG5" s="161">
        <v>19</v>
      </c>
      <c r="AH5" s="161">
        <v>18</v>
      </c>
      <c r="AI5" s="162"/>
      <c r="AJ5" s="163">
        <f>AVERAGE(AF5:AI5)</f>
        <v>18.33333333333333</v>
      </c>
      <c r="AK5" s="161">
        <v>17</v>
      </c>
      <c r="AL5" s="161">
        <v>18</v>
      </c>
      <c r="AM5" s="161">
        <v>18</v>
      </c>
      <c r="AN5" s="162"/>
      <c r="AO5" s="163">
        <f>AVERAGE(AK5:AN5)</f>
        <v>17.66666666666667</v>
      </c>
      <c r="AP5" s="161">
        <v>18</v>
      </c>
      <c r="AQ5" s="161">
        <v>18</v>
      </c>
      <c r="AR5" s="161">
        <v>17</v>
      </c>
      <c r="AS5" s="162"/>
      <c r="AT5" s="163">
        <f>AVERAGE(AP5:AS5)</f>
        <v>17.66666666666667</v>
      </c>
      <c r="AU5" s="161">
        <v>17</v>
      </c>
      <c r="AV5" s="161">
        <v>18</v>
      </c>
      <c r="AW5" s="161">
        <v>18</v>
      </c>
      <c r="AX5" s="162"/>
      <c r="AY5" s="163">
        <f>AVERAGE(AU5:AX5)</f>
        <v>17.66666666666667</v>
      </c>
      <c r="AZ5" s="164">
        <f>P5+U5+Z5+AE5+AJ5+AO5+AT5+AY5</f>
        <v>149.6666666666667</v>
      </c>
      <c r="BA5" s="165">
        <v>0.3</v>
      </c>
      <c r="BB5" s="165">
        <v>0.6</v>
      </c>
      <c r="BC5" s="165">
        <v>0.5</v>
      </c>
      <c r="BD5" s="166"/>
      <c r="BE5" s="163">
        <f>AVERAGE(BA5:BD5)</f>
        <v>0.4666666666666666</v>
      </c>
      <c r="BF5" s="165">
        <v>0</v>
      </c>
      <c r="BG5" s="165">
        <v>0</v>
      </c>
      <c r="BH5" s="165">
        <v>0</v>
      </c>
      <c r="BI5" s="166"/>
      <c r="BJ5" s="163">
        <f>AVERAGE(BF5:BI5)</f>
        <v>0</v>
      </c>
      <c r="BK5" s="165">
        <v>0</v>
      </c>
      <c r="BL5" s="165">
        <v>0</v>
      </c>
      <c r="BM5" s="165">
        <v>0</v>
      </c>
      <c r="BN5" s="166"/>
      <c r="BO5" s="163">
        <f>AVERAGE(BK5:BN5)</f>
        <v>0</v>
      </c>
      <c r="BP5" s="165">
        <v>0</v>
      </c>
      <c r="BQ5" s="165">
        <v>0</v>
      </c>
      <c r="BR5" s="165">
        <v>0</v>
      </c>
      <c r="BS5" s="166"/>
      <c r="BT5" s="163">
        <f>AVERAGE(BP5:BS5)</f>
        <v>0</v>
      </c>
      <c r="BU5" s="167">
        <v>0</v>
      </c>
      <c r="BV5" s="167">
        <v>0</v>
      </c>
      <c r="BW5" s="167">
        <v>0</v>
      </c>
      <c r="BX5" s="166"/>
      <c r="BY5" s="163">
        <f>AVERAGE(BU5:BX5)</f>
        <v>0</v>
      </c>
      <c r="BZ5" s="167">
        <v>0</v>
      </c>
      <c r="CA5" s="167">
        <v>0</v>
      </c>
      <c r="CB5" s="167">
        <v>0</v>
      </c>
      <c r="CC5" s="168"/>
      <c r="CD5" s="169">
        <f>AVERAGE(BZ5:CC5)</f>
        <v>0</v>
      </c>
      <c r="CE5" s="170"/>
      <c r="CF5" s="171"/>
      <c r="CG5" s="171"/>
      <c r="CH5" s="166"/>
      <c r="CI5" s="171"/>
      <c r="CJ5" s="171"/>
      <c r="CK5" s="171"/>
      <c r="CL5" s="166"/>
      <c r="CM5" s="171"/>
      <c r="CN5" s="171"/>
      <c r="CO5" s="171"/>
      <c r="CP5" s="166"/>
      <c r="CQ5" s="171"/>
      <c r="CR5" s="171"/>
      <c r="CS5" s="171"/>
      <c r="CT5" s="166"/>
      <c r="CU5" s="171"/>
      <c r="CV5" s="171"/>
      <c r="CW5" s="171"/>
      <c r="CX5" s="166"/>
      <c r="CY5" s="171"/>
      <c r="CZ5" s="171"/>
      <c r="DA5" s="171"/>
      <c r="DB5" s="172"/>
      <c r="DC5" s="173"/>
      <c r="DD5" s="174">
        <v>0</v>
      </c>
      <c r="DE5" s="175">
        <v>0</v>
      </c>
      <c r="DF5" s="175">
        <v>0</v>
      </c>
      <c r="DG5" s="162">
        <f>SUM(BD5,BI5,BN5,BS5,BX5,CC5)</f>
        <v>0</v>
      </c>
      <c r="DH5" s="176">
        <f>BE5+BJ5+BT5+BO5+BY5+CD5</f>
        <v>0.4666666666666666</v>
      </c>
      <c r="DI5" s="163">
        <f>AZ5-DH5</f>
        <v>149.2</v>
      </c>
      <c r="DJ5" s="177">
        <f>RANK(DI5,$DI$4:$DI$23,0)</f>
        <v>2</v>
      </c>
      <c r="DK5" s="178">
        <f>P5</f>
        <v>19.33333333333333</v>
      </c>
      <c r="DL5" s="163">
        <f>DI5*10^3+DK5</f>
        <v>149219.3333333333</v>
      </c>
      <c r="DM5" s="163">
        <f>RANK(DL5,$DL$4:$DL$23,0)</f>
        <v>2</v>
      </c>
      <c r="DN5" s="163">
        <f>AJ5</f>
        <v>18.33333333333333</v>
      </c>
      <c r="DO5" s="163">
        <f>(DI5*10^3+DK5)*10^3+DN5</f>
        <v>149219351.6666667</v>
      </c>
      <c r="DP5" s="163">
        <f>RANK(DO5,$DO$4:$DO$23,0)</f>
        <v>2</v>
      </c>
      <c r="DQ5" s="179">
        <f>U5</f>
        <v>19</v>
      </c>
      <c r="DR5" s="179">
        <f>((DI5*10^3+DK5)*10^3+DN5)*10^3+DQ5</f>
        <v>149219351685.6667</v>
      </c>
      <c r="DS5" s="179">
        <f>RANK(DR5,$DR$4:$DR$23,0)</f>
        <v>2</v>
      </c>
      <c r="DT5" s="179">
        <f>AO5</f>
        <v>17.66666666666667</v>
      </c>
      <c r="DU5" s="179">
        <f>(((DI5*10^3+DK5)*10^3+DN5)*10^3+DQ5)*10^3+DT5</f>
        <v>149219351685684.3</v>
      </c>
      <c r="DV5" s="179">
        <f>IF(F4&gt;0,RANK(DU5,$DU$4:$DU$23,0),20)</f>
        <v>2</v>
      </c>
      <c r="DW5" s="179">
        <f>IF(DV5&lt;&gt;20,RANK(DV5,$DV$4:$DV$23,1)+COUNTIF(DV$4:DV5,DV5)-1,20)</f>
        <v>2</v>
      </c>
      <c r="DX5" s="180">
        <f>DI5/$DX$3</f>
        <v>0.9383647798742136</v>
      </c>
      <c r="DY5" t="s" s="181">
        <f>IF(COUNTIF(CE5:DB5,"x")&gt;0,"Dis",IF(COUNTIF(DC5,"x")&gt;0,"Abbruch","-"))</f>
        <v>26</v>
      </c>
      <c r="DZ5" s="152"/>
      <c r="EA5" s="111"/>
      <c r="EB5" s="111"/>
      <c r="EC5" s="111"/>
    </row>
    <row r="6" ht="16" customHeight="1">
      <c r="A6" s="111"/>
      <c r="B6" s="111"/>
      <c r="C6" s="112"/>
      <c r="D6" s="158">
        <f>'classi'!B175</f>
        <v>0</v>
      </c>
      <c r="E6" s="182"/>
      <c r="F6" s="85"/>
      <c r="G6" s="321"/>
      <c r="H6" s="322"/>
      <c r="I6" s="185"/>
      <c r="J6" s="182"/>
      <c r="K6" s="182"/>
      <c r="L6" s="161">
        <v>0</v>
      </c>
      <c r="M6" s="161">
        <v>0</v>
      </c>
      <c r="N6" s="161">
        <v>0</v>
      </c>
      <c r="O6" s="162"/>
      <c r="P6" s="163">
        <f>AVERAGE(L6:O6)</f>
        <v>0</v>
      </c>
      <c r="Q6" s="161">
        <v>0</v>
      </c>
      <c r="R6" s="161">
        <v>0</v>
      </c>
      <c r="S6" s="161">
        <v>0</v>
      </c>
      <c r="T6" s="162"/>
      <c r="U6" s="163">
        <f>AVERAGE(Q6:T6)</f>
        <v>0</v>
      </c>
      <c r="V6" s="161">
        <v>0</v>
      </c>
      <c r="W6" s="161">
        <v>0</v>
      </c>
      <c r="X6" s="161">
        <v>0</v>
      </c>
      <c r="Y6" s="162"/>
      <c r="Z6" s="163">
        <f>AVERAGE(V6:Y6)</f>
        <v>0</v>
      </c>
      <c r="AA6" s="161">
        <v>0</v>
      </c>
      <c r="AB6" s="161">
        <v>0</v>
      </c>
      <c r="AC6" s="161">
        <v>0</v>
      </c>
      <c r="AD6" s="162"/>
      <c r="AE6" s="163">
        <f>AVERAGE(AA6:AD6)</f>
        <v>0</v>
      </c>
      <c r="AF6" s="161">
        <v>0</v>
      </c>
      <c r="AG6" s="161">
        <v>0</v>
      </c>
      <c r="AH6" s="161">
        <v>0</v>
      </c>
      <c r="AI6" s="162"/>
      <c r="AJ6" s="163">
        <f>AVERAGE(AF6:AI6)</f>
        <v>0</v>
      </c>
      <c r="AK6" s="161">
        <v>0</v>
      </c>
      <c r="AL6" s="161">
        <v>0</v>
      </c>
      <c r="AM6" s="161">
        <v>0</v>
      </c>
      <c r="AN6" s="162"/>
      <c r="AO6" s="163">
        <f>AVERAGE(AK6:AN6)</f>
        <v>0</v>
      </c>
      <c r="AP6" s="161">
        <v>0</v>
      </c>
      <c r="AQ6" s="161">
        <v>0</v>
      </c>
      <c r="AR6" s="161">
        <v>0</v>
      </c>
      <c r="AS6" s="162"/>
      <c r="AT6" s="163">
        <f>AVERAGE(AP6:AS6)</f>
        <v>0</v>
      </c>
      <c r="AU6" s="161">
        <v>0</v>
      </c>
      <c r="AV6" s="161">
        <v>0</v>
      </c>
      <c r="AW6" s="161">
        <v>0</v>
      </c>
      <c r="AX6" s="162"/>
      <c r="AY6" s="163">
        <f>AVERAGE(AU6:AX6)</f>
        <v>0</v>
      </c>
      <c r="AZ6" s="164">
        <f>P6+U6+Z6+AE6+AJ6+AO6+AT6+AY6</f>
        <v>0</v>
      </c>
      <c r="BA6" s="165">
        <v>0</v>
      </c>
      <c r="BB6" s="165">
        <v>0</v>
      </c>
      <c r="BC6" s="165">
        <v>0</v>
      </c>
      <c r="BD6" s="166"/>
      <c r="BE6" s="163">
        <f>AVERAGE(BA6:BD6)</f>
        <v>0</v>
      </c>
      <c r="BF6" s="165">
        <v>0</v>
      </c>
      <c r="BG6" s="165">
        <v>0</v>
      </c>
      <c r="BH6" s="165">
        <v>0</v>
      </c>
      <c r="BI6" s="166"/>
      <c r="BJ6" s="163">
        <f>AVERAGE(BF6:BI6)</f>
        <v>0</v>
      </c>
      <c r="BK6" s="165">
        <v>0</v>
      </c>
      <c r="BL6" s="165">
        <v>0</v>
      </c>
      <c r="BM6" s="165">
        <v>0</v>
      </c>
      <c r="BN6" s="166"/>
      <c r="BO6" s="163">
        <f>AVERAGE(BK6:BN6)</f>
        <v>0</v>
      </c>
      <c r="BP6" s="165">
        <v>0</v>
      </c>
      <c r="BQ6" s="165">
        <v>0</v>
      </c>
      <c r="BR6" s="165">
        <v>0</v>
      </c>
      <c r="BS6" s="166"/>
      <c r="BT6" s="163">
        <f>AVERAGE(BP6:BS6)</f>
        <v>0</v>
      </c>
      <c r="BU6" s="167">
        <v>0</v>
      </c>
      <c r="BV6" s="167">
        <v>0</v>
      </c>
      <c r="BW6" s="167">
        <v>0</v>
      </c>
      <c r="BX6" s="166"/>
      <c r="BY6" s="163">
        <f>AVERAGE(BU6:BX6)</f>
        <v>0</v>
      </c>
      <c r="BZ6" s="167">
        <v>0</v>
      </c>
      <c r="CA6" s="167">
        <v>0</v>
      </c>
      <c r="CB6" s="167">
        <v>0</v>
      </c>
      <c r="CC6" s="168"/>
      <c r="CD6" s="169">
        <f>AVERAGE(BZ6:CC6)</f>
        <v>0</v>
      </c>
      <c r="CE6" s="170"/>
      <c r="CF6" s="171"/>
      <c r="CG6" s="171"/>
      <c r="CH6" s="166"/>
      <c r="CI6" s="171"/>
      <c r="CJ6" s="171"/>
      <c r="CK6" s="171"/>
      <c r="CL6" s="166"/>
      <c r="CM6" s="171"/>
      <c r="CN6" s="171"/>
      <c r="CO6" s="171"/>
      <c r="CP6" s="166"/>
      <c r="CQ6" s="171"/>
      <c r="CR6" s="171"/>
      <c r="CS6" s="171"/>
      <c r="CT6" s="166"/>
      <c r="CU6" s="171"/>
      <c r="CV6" s="171"/>
      <c r="CW6" s="171"/>
      <c r="CX6" s="166"/>
      <c r="CY6" s="171"/>
      <c r="CZ6" s="171"/>
      <c r="DA6" s="171"/>
      <c r="DB6" s="172"/>
      <c r="DC6" s="173"/>
      <c r="DD6" s="174">
        <f>SUM(BA6,BF6,BK6,BP6,BU6,BZ6)</f>
        <v>0</v>
      </c>
      <c r="DE6" s="175">
        <f>SUM(BB6,BG6,BL6,BQ6,BV6,CA6)</f>
        <v>0</v>
      </c>
      <c r="DF6" s="175">
        <f>SUM(BC6,BH6,BM6,BR6,BW6,CB6)</f>
        <v>0</v>
      </c>
      <c r="DG6" s="162">
        <f>SUM(BD6,BI6,BN6,BS6,BX6,CC6)</f>
        <v>0</v>
      </c>
      <c r="DH6" s="176">
        <f>BE6+BJ6+BT6+BO6+BY6+CD6</f>
        <v>0</v>
      </c>
      <c r="DI6" s="163">
        <f>AZ6-DH6</f>
        <v>0</v>
      </c>
      <c r="DJ6" s="177">
        <f>RANK(DI6,$DI$4:$DI$23,0)</f>
        <v>3</v>
      </c>
      <c r="DK6" s="178">
        <f>P6</f>
        <v>0</v>
      </c>
      <c r="DL6" s="163">
        <f>DI6*10^3+DK6</f>
        <v>0</v>
      </c>
      <c r="DM6" s="163">
        <f>RANK(DL6,$DL$4:$DL$23,0)</f>
        <v>3</v>
      </c>
      <c r="DN6" s="163">
        <f>AJ6</f>
        <v>0</v>
      </c>
      <c r="DO6" s="163">
        <f>(DI6*10^3+DK6)*10^3+DN6</f>
        <v>0</v>
      </c>
      <c r="DP6" s="163">
        <f>RANK(DO6,$DO$4:$DO$23,0)</f>
        <v>3</v>
      </c>
      <c r="DQ6" s="179">
        <f>U6</f>
        <v>0</v>
      </c>
      <c r="DR6" s="179">
        <f>((DI6*10^3+DK6)*10^3+DN6)*10^3+DQ6</f>
        <v>0</v>
      </c>
      <c r="DS6" s="179">
        <f>RANK(DR6,$DR$4:$DR$23,0)</f>
        <v>3</v>
      </c>
      <c r="DT6" s="179">
        <f>AO6</f>
        <v>0</v>
      </c>
      <c r="DU6" s="179">
        <f>(((DI6*10^3+DK6)*10^3+DN6)*10^3+DQ6)*10^3+DT6</f>
        <v>0</v>
      </c>
      <c r="DV6" s="179">
        <f>IF(F5&gt;0,RANK(DU6,$DU$4:$DU$23,0),20)</f>
        <v>3</v>
      </c>
      <c r="DW6" s="179">
        <f>IF(DV6&lt;&gt;20,RANK(DV6,$DV$4:$DV$23,1)+COUNTIF(DV$4:DV6,DV6)-1,20)</f>
        <v>3</v>
      </c>
      <c r="DX6" s="180">
        <f>DI6/$DX$3</f>
        <v>0</v>
      </c>
      <c r="DY6" t="s" s="181">
        <f>IF(COUNTIF(CE6:DB6,"x")&gt;0,"Dis",IF(COUNTIF(DC6,"x")&gt;0,"Abbruch","-"))</f>
        <v>26</v>
      </c>
      <c r="DZ6" s="152"/>
      <c r="EA6" s="111"/>
      <c r="EB6" s="111"/>
      <c r="EC6" s="111"/>
    </row>
    <row r="7" ht="16" customHeight="1">
      <c r="A7" s="111"/>
      <c r="B7" s="111"/>
      <c r="C7" s="112"/>
      <c r="D7" s="158">
        <f>'classi'!B176</f>
        <v>0</v>
      </c>
      <c r="E7" s="182"/>
      <c r="F7" s="160">
        <f>'classi'!C176</f>
        <v>0</v>
      </c>
      <c r="G7" s="160">
        <f>'classi'!D176</f>
        <v>0</v>
      </c>
      <c r="H7" s="186">
        <f>'classi'!G176</f>
        <v>0</v>
      </c>
      <c r="I7" s="185"/>
      <c r="J7" s="182"/>
      <c r="K7" s="182"/>
      <c r="L7" s="161">
        <v>0</v>
      </c>
      <c r="M7" s="161">
        <v>0</v>
      </c>
      <c r="N7" s="161">
        <v>0</v>
      </c>
      <c r="O7" s="162"/>
      <c r="P7" s="163">
        <f>AVERAGE(L7:O7)</f>
        <v>0</v>
      </c>
      <c r="Q7" s="161">
        <v>0</v>
      </c>
      <c r="R7" s="161">
        <v>0</v>
      </c>
      <c r="S7" s="161">
        <v>0</v>
      </c>
      <c r="T7" s="162"/>
      <c r="U7" s="163">
        <f>AVERAGE(Q7:T7)</f>
        <v>0</v>
      </c>
      <c r="V7" s="161">
        <v>0</v>
      </c>
      <c r="W7" s="161">
        <v>0</v>
      </c>
      <c r="X7" s="161">
        <v>0</v>
      </c>
      <c r="Y7" s="162"/>
      <c r="Z7" s="163">
        <f>AVERAGE(V7:Y7)</f>
        <v>0</v>
      </c>
      <c r="AA7" s="161">
        <v>0</v>
      </c>
      <c r="AB7" s="161">
        <v>0</v>
      </c>
      <c r="AC7" s="161">
        <v>0</v>
      </c>
      <c r="AD7" s="162"/>
      <c r="AE7" s="163">
        <f>AVERAGE(AA7:AD7)</f>
        <v>0</v>
      </c>
      <c r="AF7" s="161">
        <v>0</v>
      </c>
      <c r="AG7" s="161">
        <v>0</v>
      </c>
      <c r="AH7" s="161">
        <v>0</v>
      </c>
      <c r="AI7" s="162"/>
      <c r="AJ7" s="163">
        <f>AVERAGE(AF7:AI7)</f>
        <v>0</v>
      </c>
      <c r="AK7" s="161">
        <v>0</v>
      </c>
      <c r="AL7" s="161">
        <v>0</v>
      </c>
      <c r="AM7" s="161">
        <v>0</v>
      </c>
      <c r="AN7" s="162"/>
      <c r="AO7" s="163">
        <f>AVERAGE(AK7:AN7)</f>
        <v>0</v>
      </c>
      <c r="AP7" s="161">
        <v>0</v>
      </c>
      <c r="AQ7" s="161">
        <v>0</v>
      </c>
      <c r="AR7" s="161">
        <v>0</v>
      </c>
      <c r="AS7" s="162"/>
      <c r="AT7" s="163">
        <f>AVERAGE(AP7:AS7)</f>
        <v>0</v>
      </c>
      <c r="AU7" s="161">
        <v>0</v>
      </c>
      <c r="AV7" s="161">
        <v>0</v>
      </c>
      <c r="AW7" s="161">
        <v>0</v>
      </c>
      <c r="AX7" s="162"/>
      <c r="AY7" s="163">
        <f>AVERAGE(AU7:AX7)</f>
        <v>0</v>
      </c>
      <c r="AZ7" s="164">
        <f>P7+U7+Z7+AE7+AJ7+AO7+AT7+AY7</f>
        <v>0</v>
      </c>
      <c r="BA7" s="165">
        <v>0</v>
      </c>
      <c r="BB7" s="165">
        <v>0</v>
      </c>
      <c r="BC7" s="165">
        <v>0</v>
      </c>
      <c r="BD7" s="166"/>
      <c r="BE7" s="163">
        <f>AVERAGE(BA7:BD7)</f>
        <v>0</v>
      </c>
      <c r="BF7" s="165">
        <v>0</v>
      </c>
      <c r="BG7" s="165">
        <v>0</v>
      </c>
      <c r="BH7" s="165">
        <v>0</v>
      </c>
      <c r="BI7" s="166"/>
      <c r="BJ7" s="163">
        <f>AVERAGE(BF7:BI7)</f>
        <v>0</v>
      </c>
      <c r="BK7" s="165">
        <v>0</v>
      </c>
      <c r="BL7" s="165">
        <v>0</v>
      </c>
      <c r="BM7" s="165">
        <v>0</v>
      </c>
      <c r="BN7" s="166"/>
      <c r="BO7" s="163">
        <f>AVERAGE(BK7:BN7)</f>
        <v>0</v>
      </c>
      <c r="BP7" s="165">
        <v>0</v>
      </c>
      <c r="BQ7" s="165">
        <v>0</v>
      </c>
      <c r="BR7" s="165">
        <v>0</v>
      </c>
      <c r="BS7" s="166"/>
      <c r="BT7" s="163">
        <f>AVERAGE(BP7:BS7)</f>
        <v>0</v>
      </c>
      <c r="BU7" s="167">
        <v>0</v>
      </c>
      <c r="BV7" s="167">
        <v>0</v>
      </c>
      <c r="BW7" s="167">
        <v>0</v>
      </c>
      <c r="BX7" s="166"/>
      <c r="BY7" s="163">
        <f>AVERAGE(BU7:BX7)</f>
        <v>0</v>
      </c>
      <c r="BZ7" s="167">
        <v>0</v>
      </c>
      <c r="CA7" s="167">
        <v>0</v>
      </c>
      <c r="CB7" s="167">
        <v>0</v>
      </c>
      <c r="CC7" s="168"/>
      <c r="CD7" s="169">
        <f>AVERAGE(BZ7:CC7)</f>
        <v>0</v>
      </c>
      <c r="CE7" s="170"/>
      <c r="CF7" s="171"/>
      <c r="CG7" s="171"/>
      <c r="CH7" s="166"/>
      <c r="CI7" s="171"/>
      <c r="CJ7" s="171"/>
      <c r="CK7" s="171"/>
      <c r="CL7" s="166"/>
      <c r="CM7" s="171"/>
      <c r="CN7" s="171"/>
      <c r="CO7" s="171"/>
      <c r="CP7" s="166"/>
      <c r="CQ7" s="171"/>
      <c r="CR7" s="171"/>
      <c r="CS7" s="171"/>
      <c r="CT7" s="166"/>
      <c r="CU7" s="171"/>
      <c r="CV7" s="171"/>
      <c r="CW7" s="171"/>
      <c r="CX7" s="166"/>
      <c r="CY7" s="171"/>
      <c r="CZ7" s="171"/>
      <c r="DA7" s="171"/>
      <c r="DB7" s="172"/>
      <c r="DC7" s="173"/>
      <c r="DD7" s="174">
        <f>SUM(BA7,BF7,BK7,BP7,BU7,BZ7)</f>
        <v>0</v>
      </c>
      <c r="DE7" s="175">
        <f>SUM(BB7,BG7,BL7,BQ7,BV7,CA7)</f>
        <v>0</v>
      </c>
      <c r="DF7" s="175">
        <f>SUM(BC7,BH7,BM7,BR7,BW7,CB7)</f>
        <v>0</v>
      </c>
      <c r="DG7" s="162">
        <f>SUM(BD7,BI7,BN7,BS7,BX7,CC7)</f>
        <v>0</v>
      </c>
      <c r="DH7" s="176">
        <f>BE7+BJ7+BT7+BO7+BY7+CD7</f>
        <v>0</v>
      </c>
      <c r="DI7" s="163">
        <f>AZ7-DH7</f>
        <v>0</v>
      </c>
      <c r="DJ7" s="177">
        <f>RANK(DI7,$DI$4:$DI$23,0)</f>
        <v>3</v>
      </c>
      <c r="DK7" s="178">
        <f>P7</f>
        <v>0</v>
      </c>
      <c r="DL7" s="163">
        <f>DI7*10^3+DK7</f>
        <v>0</v>
      </c>
      <c r="DM7" s="163">
        <f>RANK(DL7,$DL$4:$DL$23,0)</f>
        <v>3</v>
      </c>
      <c r="DN7" s="163">
        <f>AJ7</f>
        <v>0</v>
      </c>
      <c r="DO7" s="163">
        <f>(DI7*10^3+DK7)*10^3+DN7</f>
        <v>0</v>
      </c>
      <c r="DP7" s="163">
        <f>RANK(DO7,$DO$4:$DO$23,0)</f>
        <v>3</v>
      </c>
      <c r="DQ7" s="179">
        <f>U7</f>
        <v>0</v>
      </c>
      <c r="DR7" s="179">
        <f>((DI7*10^3+DK7)*10^3+DN7)*10^3+DQ7</f>
        <v>0</v>
      </c>
      <c r="DS7" s="179">
        <f>RANK(DR7,$DR$4:$DR$23,0)</f>
        <v>3</v>
      </c>
      <c r="DT7" s="179">
        <f>AO7</f>
        <v>0</v>
      </c>
      <c r="DU7" s="179">
        <f>(((DI7*10^3+DK7)*10^3+DN7)*10^3+DQ7)*10^3+DT7</f>
        <v>0</v>
      </c>
      <c r="DV7" s="187">
        <f>IF(F7&gt;0,RANK(DU7,$DU$4:$DU$23,0),20)</f>
        <v>20</v>
      </c>
      <c r="DW7" s="179">
        <f>IF(DV7&lt;&gt;20,RANK(DV7,$DV$4:$DV$23,1)+COUNTIF(DV$4:DV7,DV7)-1,20)</f>
        <v>20</v>
      </c>
      <c r="DX7" s="180">
        <f>DI7/$DX$3</f>
        <v>0</v>
      </c>
      <c r="DY7" t="s" s="181">
        <f>IF(COUNTIF(CE7:DB7,"x")&gt;0,"Dis",IF(COUNTIF(DC7,"x")&gt;0,"Abbruch","-"))</f>
        <v>26</v>
      </c>
      <c r="DZ7" s="152"/>
      <c r="EA7" s="111"/>
      <c r="EB7" s="111"/>
      <c r="EC7" s="111"/>
    </row>
    <row r="8" ht="16" customHeight="1">
      <c r="A8" s="111"/>
      <c r="B8" s="111"/>
      <c r="C8" s="112"/>
      <c r="D8" s="158">
        <f>'classi'!B177</f>
        <v>0</v>
      </c>
      <c r="E8" s="182"/>
      <c r="F8" s="160">
        <f>'classi'!C177</f>
        <v>0</v>
      </c>
      <c r="G8" s="160">
        <f>'classi'!D177</f>
        <v>0</v>
      </c>
      <c r="H8" s="186">
        <f>'classi'!G177</f>
        <v>0</v>
      </c>
      <c r="I8" s="185"/>
      <c r="J8" s="182"/>
      <c r="K8" s="182"/>
      <c r="L8" s="161">
        <v>0</v>
      </c>
      <c r="M8" s="161">
        <v>0</v>
      </c>
      <c r="N8" s="161">
        <v>0</v>
      </c>
      <c r="O8" s="162"/>
      <c r="P8" s="163">
        <f>AVERAGE(L8:O8)</f>
        <v>0</v>
      </c>
      <c r="Q8" s="161">
        <v>0</v>
      </c>
      <c r="R8" s="161">
        <v>0</v>
      </c>
      <c r="S8" s="161">
        <v>0</v>
      </c>
      <c r="T8" s="162"/>
      <c r="U8" s="163">
        <f>AVERAGE(Q8:T8)</f>
        <v>0</v>
      </c>
      <c r="V8" s="161">
        <v>0</v>
      </c>
      <c r="W8" s="161">
        <v>0</v>
      </c>
      <c r="X8" s="161">
        <v>0</v>
      </c>
      <c r="Y8" s="162"/>
      <c r="Z8" s="163">
        <f>AVERAGE(V8:Y8)</f>
        <v>0</v>
      </c>
      <c r="AA8" s="161">
        <v>0</v>
      </c>
      <c r="AB8" s="161">
        <v>0</v>
      </c>
      <c r="AC8" s="161">
        <v>0</v>
      </c>
      <c r="AD8" s="162"/>
      <c r="AE8" s="163">
        <f>AVERAGE(AA8:AD8)</f>
        <v>0</v>
      </c>
      <c r="AF8" s="161">
        <v>0</v>
      </c>
      <c r="AG8" s="161">
        <v>0</v>
      </c>
      <c r="AH8" s="161">
        <v>0</v>
      </c>
      <c r="AI8" s="162"/>
      <c r="AJ8" s="163">
        <f>AVERAGE(AF8:AI8)</f>
        <v>0</v>
      </c>
      <c r="AK8" s="161">
        <v>0</v>
      </c>
      <c r="AL8" s="161">
        <v>0</v>
      </c>
      <c r="AM8" s="161">
        <v>0</v>
      </c>
      <c r="AN8" s="162"/>
      <c r="AO8" s="163">
        <f>AVERAGE(AK8:AN8)</f>
        <v>0</v>
      </c>
      <c r="AP8" s="161">
        <v>0</v>
      </c>
      <c r="AQ8" s="161">
        <v>0</v>
      </c>
      <c r="AR8" s="161">
        <v>0</v>
      </c>
      <c r="AS8" s="162"/>
      <c r="AT8" s="163">
        <f>AVERAGE(AP8:AS8)</f>
        <v>0</v>
      </c>
      <c r="AU8" s="161">
        <v>0</v>
      </c>
      <c r="AV8" s="161">
        <v>0</v>
      </c>
      <c r="AW8" s="161">
        <v>0</v>
      </c>
      <c r="AX8" s="162"/>
      <c r="AY8" s="163">
        <f>AVERAGE(AU8:AX8)</f>
        <v>0</v>
      </c>
      <c r="AZ8" s="164">
        <f>P8+U8+Z8+AE8+AJ8+AO8+AT8+AY8</f>
        <v>0</v>
      </c>
      <c r="BA8" s="165">
        <v>0</v>
      </c>
      <c r="BB8" s="165">
        <v>0</v>
      </c>
      <c r="BC8" s="165">
        <v>0</v>
      </c>
      <c r="BD8" s="166"/>
      <c r="BE8" s="163">
        <f>AVERAGE(BA8:BD8)</f>
        <v>0</v>
      </c>
      <c r="BF8" s="165">
        <v>0</v>
      </c>
      <c r="BG8" s="165">
        <v>0</v>
      </c>
      <c r="BH8" s="165">
        <v>0</v>
      </c>
      <c r="BI8" s="166"/>
      <c r="BJ8" s="163">
        <f>AVERAGE(BF8:BI8)</f>
        <v>0</v>
      </c>
      <c r="BK8" s="165">
        <v>0</v>
      </c>
      <c r="BL8" s="165">
        <v>0</v>
      </c>
      <c r="BM8" s="165">
        <v>0</v>
      </c>
      <c r="BN8" s="166"/>
      <c r="BO8" s="163">
        <f>AVERAGE(BK8:BN8)</f>
        <v>0</v>
      </c>
      <c r="BP8" s="165">
        <v>0</v>
      </c>
      <c r="BQ8" s="165">
        <v>0</v>
      </c>
      <c r="BR8" s="165">
        <v>0</v>
      </c>
      <c r="BS8" s="166"/>
      <c r="BT8" s="163">
        <f>AVERAGE(BP8:BS8)</f>
        <v>0</v>
      </c>
      <c r="BU8" s="167">
        <v>0</v>
      </c>
      <c r="BV8" s="167">
        <v>0</v>
      </c>
      <c r="BW8" s="167">
        <v>0</v>
      </c>
      <c r="BX8" s="166"/>
      <c r="BY8" s="163">
        <f>AVERAGE(BU8:BX8)</f>
        <v>0</v>
      </c>
      <c r="BZ8" s="167">
        <v>0</v>
      </c>
      <c r="CA8" s="167">
        <v>0</v>
      </c>
      <c r="CB8" s="167">
        <v>0</v>
      </c>
      <c r="CC8" s="168"/>
      <c r="CD8" s="169">
        <f>AVERAGE(BZ8:CC8)</f>
        <v>0</v>
      </c>
      <c r="CE8" s="170"/>
      <c r="CF8" s="171"/>
      <c r="CG8" s="171"/>
      <c r="CH8" s="166"/>
      <c r="CI8" s="171"/>
      <c r="CJ8" s="171"/>
      <c r="CK8" s="171"/>
      <c r="CL8" s="166"/>
      <c r="CM8" s="171"/>
      <c r="CN8" s="171"/>
      <c r="CO8" s="171"/>
      <c r="CP8" s="166"/>
      <c r="CQ8" s="171"/>
      <c r="CR8" s="171"/>
      <c r="CS8" s="171"/>
      <c r="CT8" s="166"/>
      <c r="CU8" s="171"/>
      <c r="CV8" s="171"/>
      <c r="CW8" s="171"/>
      <c r="CX8" s="166"/>
      <c r="CY8" s="171"/>
      <c r="CZ8" s="171"/>
      <c r="DA8" s="171"/>
      <c r="DB8" s="172"/>
      <c r="DC8" s="173"/>
      <c r="DD8" s="174">
        <f>SUM(BA8,BF8,BK8,BP8,BU8,BZ8)</f>
        <v>0</v>
      </c>
      <c r="DE8" s="175">
        <f>SUM(BB8,BG8,BL8,BQ8,BV8,CA8)</f>
        <v>0</v>
      </c>
      <c r="DF8" s="175">
        <f>SUM(BC8,BH8,BM8,BR8,BW8,CB8)</f>
        <v>0</v>
      </c>
      <c r="DG8" s="162">
        <f>SUM(BD8,BI8,BN8,BS8,BX8,CC8)</f>
        <v>0</v>
      </c>
      <c r="DH8" s="176">
        <f>BE8+BJ8+BT8+BO8+BY8+CD8</f>
        <v>0</v>
      </c>
      <c r="DI8" s="163">
        <f>AZ8-DH8</f>
        <v>0</v>
      </c>
      <c r="DJ8" s="177">
        <f>RANK(DI8,$DI$4:$DI$23,0)</f>
        <v>3</v>
      </c>
      <c r="DK8" s="178">
        <f>P8</f>
        <v>0</v>
      </c>
      <c r="DL8" s="163">
        <f>DI8*10^3+DK8</f>
        <v>0</v>
      </c>
      <c r="DM8" s="163">
        <f>RANK(DL8,$DL$4:$DL$23,0)</f>
        <v>3</v>
      </c>
      <c r="DN8" s="163">
        <f>AJ8</f>
        <v>0</v>
      </c>
      <c r="DO8" s="163">
        <f>(DI8*10^3+DK8)*10^3+DN8</f>
        <v>0</v>
      </c>
      <c r="DP8" s="163">
        <f>RANK(DO8,$DO$4:$DO$23,0)</f>
        <v>3</v>
      </c>
      <c r="DQ8" s="179">
        <f>U8</f>
        <v>0</v>
      </c>
      <c r="DR8" s="179">
        <f>((DI8*10^3+DK8)*10^3+DN8)*10^3+DQ8</f>
        <v>0</v>
      </c>
      <c r="DS8" s="179">
        <f>RANK(DR8,$DR$4:$DR$23,0)</f>
        <v>3</v>
      </c>
      <c r="DT8" s="179">
        <f>AO8</f>
        <v>0</v>
      </c>
      <c r="DU8" s="179">
        <f>(((DI8*10^3+DK8)*10^3+DN8)*10^3+DQ8)*10^3+DT8</f>
        <v>0</v>
      </c>
      <c r="DV8" s="187">
        <f>IF(F8&gt;0,RANK(DU8,$DU$4:$DU$23,0),20)</f>
        <v>20</v>
      </c>
      <c r="DW8" s="179">
        <f>IF(DV8&lt;&gt;20,RANK(DV8,$DV$4:$DV$23,1)+COUNTIF(DV$4:DV8,DV8)-1,20)</f>
        <v>20</v>
      </c>
      <c r="DX8" s="180">
        <f>DI8/$DX$3</f>
        <v>0</v>
      </c>
      <c r="DY8" t="s" s="181">
        <f>IF(COUNTIF(CE8:DB8,"x")&gt;0,"Dis",IF(COUNTIF(DC8,"x")&gt;0,"Abbruch","-"))</f>
        <v>26</v>
      </c>
      <c r="DZ8" s="152"/>
      <c r="EA8" s="111"/>
      <c r="EB8" s="111"/>
      <c r="EC8" s="111"/>
    </row>
    <row r="9" ht="16" customHeight="1">
      <c r="A9" s="111"/>
      <c r="B9" s="111"/>
      <c r="C9" s="112"/>
      <c r="D9" s="158">
        <f>'classi'!B178</f>
        <v>0</v>
      </c>
      <c r="E9" s="182"/>
      <c r="F9" s="160">
        <f>'classi'!C178</f>
        <v>0</v>
      </c>
      <c r="G9" s="160">
        <f>'classi'!D178</f>
        <v>0</v>
      </c>
      <c r="H9" s="186">
        <f>'classi'!G178</f>
        <v>0</v>
      </c>
      <c r="I9" s="185"/>
      <c r="J9" s="182"/>
      <c r="K9" s="182"/>
      <c r="L9" s="161">
        <v>0</v>
      </c>
      <c r="M9" s="161">
        <v>0</v>
      </c>
      <c r="N9" s="161">
        <v>0</v>
      </c>
      <c r="O9" s="162"/>
      <c r="P9" s="163">
        <f>AVERAGE(L9:O9)</f>
        <v>0</v>
      </c>
      <c r="Q9" s="161">
        <v>0</v>
      </c>
      <c r="R9" s="161">
        <v>0</v>
      </c>
      <c r="S9" s="161">
        <v>0</v>
      </c>
      <c r="T9" s="162"/>
      <c r="U9" s="163">
        <f>AVERAGE(Q9:T9)</f>
        <v>0</v>
      </c>
      <c r="V9" s="161">
        <v>0</v>
      </c>
      <c r="W9" s="161">
        <v>0</v>
      </c>
      <c r="X9" s="161">
        <v>0</v>
      </c>
      <c r="Y9" s="162"/>
      <c r="Z9" s="163">
        <f>AVERAGE(V9:Y9)</f>
        <v>0</v>
      </c>
      <c r="AA9" s="161">
        <v>0</v>
      </c>
      <c r="AB9" s="161">
        <v>0</v>
      </c>
      <c r="AC9" s="161">
        <v>0</v>
      </c>
      <c r="AD9" s="162"/>
      <c r="AE9" s="163">
        <f>AVERAGE(AA9:AD9)</f>
        <v>0</v>
      </c>
      <c r="AF9" s="161">
        <v>0</v>
      </c>
      <c r="AG9" s="161">
        <v>0</v>
      </c>
      <c r="AH9" s="161">
        <v>0</v>
      </c>
      <c r="AI9" s="162"/>
      <c r="AJ9" s="163">
        <f>AVERAGE(AF9:AI9)</f>
        <v>0</v>
      </c>
      <c r="AK9" s="161">
        <v>0</v>
      </c>
      <c r="AL9" s="161">
        <v>0</v>
      </c>
      <c r="AM9" s="161">
        <v>0</v>
      </c>
      <c r="AN9" s="162"/>
      <c r="AO9" s="163">
        <f>AVERAGE(AK9:AN9)</f>
        <v>0</v>
      </c>
      <c r="AP9" s="161">
        <v>0</v>
      </c>
      <c r="AQ9" s="161">
        <v>0</v>
      </c>
      <c r="AR9" s="161">
        <v>0</v>
      </c>
      <c r="AS9" s="162"/>
      <c r="AT9" s="163">
        <f>AVERAGE(AP9:AS9)</f>
        <v>0</v>
      </c>
      <c r="AU9" s="161">
        <v>0</v>
      </c>
      <c r="AV9" s="161">
        <v>0</v>
      </c>
      <c r="AW9" s="161">
        <v>0</v>
      </c>
      <c r="AX9" s="162"/>
      <c r="AY9" s="163">
        <f>AVERAGE(AU9:AX9)</f>
        <v>0</v>
      </c>
      <c r="AZ9" s="164">
        <f>P9+U9+Z9+AE9+AJ9+AO9+AT9+AY9</f>
        <v>0</v>
      </c>
      <c r="BA9" s="165">
        <v>0</v>
      </c>
      <c r="BB9" s="165">
        <v>0</v>
      </c>
      <c r="BC9" s="165">
        <v>0</v>
      </c>
      <c r="BD9" s="166"/>
      <c r="BE9" s="163">
        <f>AVERAGE(BA9:BD9)</f>
        <v>0</v>
      </c>
      <c r="BF9" s="165">
        <v>0</v>
      </c>
      <c r="BG9" s="165">
        <v>0</v>
      </c>
      <c r="BH9" s="165">
        <v>0</v>
      </c>
      <c r="BI9" s="166"/>
      <c r="BJ9" s="163">
        <f>AVERAGE(BF9:BI9)</f>
        <v>0</v>
      </c>
      <c r="BK9" s="165">
        <v>0</v>
      </c>
      <c r="BL9" s="165">
        <v>0</v>
      </c>
      <c r="BM9" s="165">
        <v>0</v>
      </c>
      <c r="BN9" s="166"/>
      <c r="BO9" s="163">
        <f>AVERAGE(BK9:BN9)</f>
        <v>0</v>
      </c>
      <c r="BP9" s="165">
        <v>0</v>
      </c>
      <c r="BQ9" s="165">
        <v>0</v>
      </c>
      <c r="BR9" s="165">
        <v>0</v>
      </c>
      <c r="BS9" s="166"/>
      <c r="BT9" s="163">
        <f>AVERAGE(BP9:BS9)</f>
        <v>0</v>
      </c>
      <c r="BU9" s="167">
        <v>0</v>
      </c>
      <c r="BV9" s="167">
        <v>0</v>
      </c>
      <c r="BW9" s="167">
        <v>0</v>
      </c>
      <c r="BX9" s="166"/>
      <c r="BY9" s="163">
        <f>AVERAGE(BU9:BX9)</f>
        <v>0</v>
      </c>
      <c r="BZ9" s="167">
        <v>0</v>
      </c>
      <c r="CA9" s="167">
        <v>0</v>
      </c>
      <c r="CB9" s="167">
        <v>0</v>
      </c>
      <c r="CC9" s="168"/>
      <c r="CD9" s="169">
        <f>AVERAGE(BZ9:CC9)</f>
        <v>0</v>
      </c>
      <c r="CE9" s="170"/>
      <c r="CF9" s="171"/>
      <c r="CG9" s="171"/>
      <c r="CH9" s="166"/>
      <c r="CI9" s="171"/>
      <c r="CJ9" s="171"/>
      <c r="CK9" s="171"/>
      <c r="CL9" s="166"/>
      <c r="CM9" s="171"/>
      <c r="CN9" s="171"/>
      <c r="CO9" s="171"/>
      <c r="CP9" s="166"/>
      <c r="CQ9" s="171"/>
      <c r="CR9" s="171"/>
      <c r="CS9" s="171"/>
      <c r="CT9" s="166"/>
      <c r="CU9" s="171"/>
      <c r="CV9" s="171"/>
      <c r="CW9" s="171"/>
      <c r="CX9" s="166"/>
      <c r="CY9" s="171"/>
      <c r="CZ9" s="171"/>
      <c r="DA9" s="171"/>
      <c r="DB9" s="172"/>
      <c r="DC9" s="173"/>
      <c r="DD9" s="174">
        <f>SUM(BA9,BF9,BK9,BP9,BU9,BZ9)</f>
        <v>0</v>
      </c>
      <c r="DE9" s="175">
        <f>SUM(BB9,BG9,BL9,BQ9,BV9,CA9)</f>
        <v>0</v>
      </c>
      <c r="DF9" s="175">
        <f>SUM(BC9,BH9,BM9,BR9,BW9,CB9)</f>
        <v>0</v>
      </c>
      <c r="DG9" s="162">
        <f>SUM(BD9,BI9,BN9,BS9,BX9,CC9)</f>
        <v>0</v>
      </c>
      <c r="DH9" s="176">
        <f>BE9+BJ9+BT9+BO9+BY9+CD9</f>
        <v>0</v>
      </c>
      <c r="DI9" s="163">
        <f>AZ9-DH9</f>
        <v>0</v>
      </c>
      <c r="DJ9" s="177">
        <f>RANK(DI9,$DI$4:$DI$23,0)</f>
        <v>3</v>
      </c>
      <c r="DK9" s="178">
        <f>P9</f>
        <v>0</v>
      </c>
      <c r="DL9" s="163">
        <f>DI9*10^3+DK9</f>
        <v>0</v>
      </c>
      <c r="DM9" s="163">
        <f>RANK(DL9,$DL$4:$DL$23,0)</f>
        <v>3</v>
      </c>
      <c r="DN9" s="163">
        <f>AJ9</f>
        <v>0</v>
      </c>
      <c r="DO9" s="163">
        <f>(DI9*10^3+DK9)*10^3+DN9</f>
        <v>0</v>
      </c>
      <c r="DP9" s="163">
        <f>RANK(DO9,$DO$4:$DO$23,0)</f>
        <v>3</v>
      </c>
      <c r="DQ9" s="179">
        <f>U9</f>
        <v>0</v>
      </c>
      <c r="DR9" s="179">
        <f>((DI9*10^3+DK9)*10^3+DN9)*10^3+DQ9</f>
        <v>0</v>
      </c>
      <c r="DS9" s="179">
        <f>RANK(DR9,$DR$4:$DR$23,0)</f>
        <v>3</v>
      </c>
      <c r="DT9" s="179">
        <f>AO9</f>
        <v>0</v>
      </c>
      <c r="DU9" s="179">
        <f>(((DI9*10^3+DK9)*10^3+DN9)*10^3+DQ9)*10^3+DT9</f>
        <v>0</v>
      </c>
      <c r="DV9" s="187">
        <f>IF(F9&gt;0,RANK(DU9,$DU$4:$DU$23,0),20)</f>
        <v>20</v>
      </c>
      <c r="DW9" s="179">
        <f>IF(DV9&lt;&gt;20,RANK(DV9,$DV$4:$DV$23,1)+COUNTIF(DV$4:DV9,DV9)-1,20)</f>
        <v>20</v>
      </c>
      <c r="DX9" s="180">
        <f>DI9/$DX$3</f>
        <v>0</v>
      </c>
      <c r="DY9" t="s" s="181">
        <f>IF(COUNTIF(CE9:DB9,"x")&gt;0,"Dis",IF(COUNTIF(DC9,"x")&gt;0,"Abbruch","-"))</f>
        <v>26</v>
      </c>
      <c r="DZ9" s="152"/>
      <c r="EA9" s="111"/>
      <c r="EB9" s="111"/>
      <c r="EC9" s="111"/>
    </row>
    <row r="10" ht="16" customHeight="1">
      <c r="A10" s="111"/>
      <c r="B10" s="111"/>
      <c r="C10" s="112"/>
      <c r="D10" s="158">
        <f>'classi'!B179</f>
        <v>0</v>
      </c>
      <c r="E10" s="182"/>
      <c r="F10" s="160">
        <f>'classi'!C179</f>
        <v>0</v>
      </c>
      <c r="G10" s="160">
        <f>'classi'!D179</f>
        <v>0</v>
      </c>
      <c r="H10" s="186">
        <f>'classi'!G179</f>
        <v>0</v>
      </c>
      <c r="I10" s="185"/>
      <c r="J10" s="182"/>
      <c r="K10" s="182"/>
      <c r="L10" s="161">
        <v>0</v>
      </c>
      <c r="M10" s="161">
        <v>0</v>
      </c>
      <c r="N10" s="161">
        <v>0</v>
      </c>
      <c r="O10" s="162"/>
      <c r="P10" s="163">
        <f>AVERAGE(L10:O10)</f>
        <v>0</v>
      </c>
      <c r="Q10" s="161">
        <v>0</v>
      </c>
      <c r="R10" s="161">
        <v>0</v>
      </c>
      <c r="S10" s="161">
        <v>0</v>
      </c>
      <c r="T10" s="162"/>
      <c r="U10" s="163">
        <f>AVERAGE(Q10:T10)</f>
        <v>0</v>
      </c>
      <c r="V10" s="161">
        <v>0</v>
      </c>
      <c r="W10" s="161">
        <v>0</v>
      </c>
      <c r="X10" s="161">
        <v>0</v>
      </c>
      <c r="Y10" s="162"/>
      <c r="Z10" s="163">
        <f>AVERAGE(V10:Y10)</f>
        <v>0</v>
      </c>
      <c r="AA10" s="161">
        <v>0</v>
      </c>
      <c r="AB10" s="161">
        <v>0</v>
      </c>
      <c r="AC10" s="161">
        <v>0</v>
      </c>
      <c r="AD10" s="162"/>
      <c r="AE10" s="163">
        <f>AVERAGE(AA10:AD10)</f>
        <v>0</v>
      </c>
      <c r="AF10" s="161">
        <v>0</v>
      </c>
      <c r="AG10" s="161">
        <v>0</v>
      </c>
      <c r="AH10" s="161">
        <v>0</v>
      </c>
      <c r="AI10" s="162"/>
      <c r="AJ10" s="163">
        <f>AVERAGE(AF10:AI10)</f>
        <v>0</v>
      </c>
      <c r="AK10" s="161">
        <v>0</v>
      </c>
      <c r="AL10" s="161">
        <v>0</v>
      </c>
      <c r="AM10" s="161">
        <v>0</v>
      </c>
      <c r="AN10" s="162"/>
      <c r="AO10" s="163">
        <f>AVERAGE(AK10:AN10)</f>
        <v>0</v>
      </c>
      <c r="AP10" s="161">
        <v>0</v>
      </c>
      <c r="AQ10" s="161">
        <v>0</v>
      </c>
      <c r="AR10" s="161">
        <v>0</v>
      </c>
      <c r="AS10" s="162"/>
      <c r="AT10" s="163">
        <f>AVERAGE(AP10:AS10)</f>
        <v>0</v>
      </c>
      <c r="AU10" s="161">
        <v>0</v>
      </c>
      <c r="AV10" s="161">
        <v>0</v>
      </c>
      <c r="AW10" s="161">
        <v>0</v>
      </c>
      <c r="AX10" s="162"/>
      <c r="AY10" s="163">
        <f>AVERAGE(AU10:AX10)</f>
        <v>0</v>
      </c>
      <c r="AZ10" s="164">
        <f>P10+U10+Z10+AE10+AJ10+AO10+AT10+AY10</f>
        <v>0</v>
      </c>
      <c r="BA10" s="165">
        <v>0</v>
      </c>
      <c r="BB10" s="165">
        <v>0</v>
      </c>
      <c r="BC10" s="165">
        <v>0</v>
      </c>
      <c r="BD10" s="166"/>
      <c r="BE10" s="163">
        <f>AVERAGE(BA10:BD10)</f>
        <v>0</v>
      </c>
      <c r="BF10" s="165">
        <v>0</v>
      </c>
      <c r="BG10" s="165">
        <v>0</v>
      </c>
      <c r="BH10" s="165">
        <v>0</v>
      </c>
      <c r="BI10" s="166"/>
      <c r="BJ10" s="163">
        <f>AVERAGE(BF10:BI10)</f>
        <v>0</v>
      </c>
      <c r="BK10" s="165">
        <v>0</v>
      </c>
      <c r="BL10" s="165">
        <v>0</v>
      </c>
      <c r="BM10" s="165">
        <v>0</v>
      </c>
      <c r="BN10" s="166"/>
      <c r="BO10" s="163">
        <f>AVERAGE(BK10:BN10)</f>
        <v>0</v>
      </c>
      <c r="BP10" s="165">
        <v>0</v>
      </c>
      <c r="BQ10" s="165">
        <v>0</v>
      </c>
      <c r="BR10" s="165">
        <v>0</v>
      </c>
      <c r="BS10" s="166"/>
      <c r="BT10" s="163">
        <f>AVERAGE(BP10:BS10)</f>
        <v>0</v>
      </c>
      <c r="BU10" s="167">
        <v>0</v>
      </c>
      <c r="BV10" s="167">
        <v>0</v>
      </c>
      <c r="BW10" s="167">
        <v>0</v>
      </c>
      <c r="BX10" s="166"/>
      <c r="BY10" s="163">
        <f>AVERAGE(BU10:BX10)</f>
        <v>0</v>
      </c>
      <c r="BZ10" s="167">
        <v>0</v>
      </c>
      <c r="CA10" s="167">
        <v>0</v>
      </c>
      <c r="CB10" s="167">
        <v>0</v>
      </c>
      <c r="CC10" s="168"/>
      <c r="CD10" s="169">
        <f>AVERAGE(BZ10:CC10)</f>
        <v>0</v>
      </c>
      <c r="CE10" s="170"/>
      <c r="CF10" s="171"/>
      <c r="CG10" s="171"/>
      <c r="CH10" s="166"/>
      <c r="CI10" s="171"/>
      <c r="CJ10" s="171"/>
      <c r="CK10" s="171"/>
      <c r="CL10" s="166"/>
      <c r="CM10" s="171"/>
      <c r="CN10" s="171"/>
      <c r="CO10" s="171"/>
      <c r="CP10" s="166"/>
      <c r="CQ10" s="171"/>
      <c r="CR10" s="171"/>
      <c r="CS10" s="171"/>
      <c r="CT10" s="166"/>
      <c r="CU10" s="171"/>
      <c r="CV10" s="171"/>
      <c r="CW10" s="171"/>
      <c r="CX10" s="166"/>
      <c r="CY10" s="171"/>
      <c r="CZ10" s="171"/>
      <c r="DA10" s="171"/>
      <c r="DB10" s="172"/>
      <c r="DC10" s="173"/>
      <c r="DD10" s="174">
        <f>SUM(BA10,BF10,BK10,BP10,BU10,BZ10)</f>
        <v>0</v>
      </c>
      <c r="DE10" s="175">
        <f>SUM(BB10,BG10,BL10,BQ10,BV10,CA10)</f>
        <v>0</v>
      </c>
      <c r="DF10" s="175">
        <f>SUM(BC10,BH10,BM10,BR10,BW10,CB10)</f>
        <v>0</v>
      </c>
      <c r="DG10" s="162">
        <f>SUM(BD10,BI10,BN10,BS10,BX10,CC10)</f>
        <v>0</v>
      </c>
      <c r="DH10" s="176">
        <f>BE10+BJ10+BT10+BO10+BY10+CD10</f>
        <v>0</v>
      </c>
      <c r="DI10" s="163">
        <f>AZ10-DH10</f>
        <v>0</v>
      </c>
      <c r="DJ10" s="177">
        <f>RANK(DI10,$DI$4:$DI$23,0)</f>
        <v>3</v>
      </c>
      <c r="DK10" s="178">
        <f>P10</f>
        <v>0</v>
      </c>
      <c r="DL10" s="163">
        <f>DI10*10^3+DK10</f>
        <v>0</v>
      </c>
      <c r="DM10" s="163">
        <f>RANK(DL10,$DL$4:$DL$23,0)</f>
        <v>3</v>
      </c>
      <c r="DN10" s="163">
        <f>AJ10</f>
        <v>0</v>
      </c>
      <c r="DO10" s="163">
        <f>(DI10*10^3+DK10)*10^3+DN10</f>
        <v>0</v>
      </c>
      <c r="DP10" s="163">
        <f>RANK(DO10,$DO$4:$DO$23,0)</f>
        <v>3</v>
      </c>
      <c r="DQ10" s="179">
        <f>U10</f>
        <v>0</v>
      </c>
      <c r="DR10" s="179">
        <f>((DI10*10^3+DK10)*10^3+DN10)*10^3+DQ10</f>
        <v>0</v>
      </c>
      <c r="DS10" s="179">
        <f>RANK(DR10,$DR$4:$DR$23,0)</f>
        <v>3</v>
      </c>
      <c r="DT10" s="179">
        <f>AO10</f>
        <v>0</v>
      </c>
      <c r="DU10" s="179">
        <f>(((DI10*10^3+DK10)*10^3+DN10)*10^3+DQ10)*10^3+DT10</f>
        <v>0</v>
      </c>
      <c r="DV10" s="187">
        <f>IF(F10&gt;0,RANK(DU10,$DU$4:$DU$23,0),20)</f>
        <v>20</v>
      </c>
      <c r="DW10" s="179">
        <f>IF(DV10&lt;&gt;20,RANK(DV10,$DV$4:$DV$23,1)+COUNTIF(DV$4:DV10,DV10)-1,20)</f>
        <v>20</v>
      </c>
      <c r="DX10" s="180">
        <f>DI10/$DX$3</f>
        <v>0</v>
      </c>
      <c r="DY10" t="s" s="181">
        <f>IF(COUNTIF(CE10:DB10,"x")&gt;0,"Dis",IF(COUNTIF(DC10,"x")&gt;0,"Abbruch","-"))</f>
        <v>26</v>
      </c>
      <c r="DZ10" s="152"/>
      <c r="EA10" s="111"/>
      <c r="EB10" s="111"/>
      <c r="EC10" s="111"/>
    </row>
    <row r="11" ht="16" customHeight="1">
      <c r="A11" s="111"/>
      <c r="B11" s="111"/>
      <c r="C11" s="112"/>
      <c r="D11" s="158">
        <f>'classi'!B180</f>
        <v>0</v>
      </c>
      <c r="E11" s="182"/>
      <c r="F11" s="160">
        <f>'classi'!C180</f>
        <v>0</v>
      </c>
      <c r="G11" s="160">
        <f>'classi'!D180</f>
        <v>0</v>
      </c>
      <c r="H11" s="186">
        <f>'classi'!G180</f>
        <v>0</v>
      </c>
      <c r="I11" s="185"/>
      <c r="J11" s="182"/>
      <c r="K11" s="182"/>
      <c r="L11" s="161">
        <v>0</v>
      </c>
      <c r="M11" s="161">
        <v>0</v>
      </c>
      <c r="N11" s="161">
        <v>0</v>
      </c>
      <c r="O11" s="162"/>
      <c r="P11" s="163">
        <f>AVERAGE(L11:O11)</f>
        <v>0</v>
      </c>
      <c r="Q11" s="161">
        <v>0</v>
      </c>
      <c r="R11" s="161">
        <v>0</v>
      </c>
      <c r="S11" s="161">
        <v>0</v>
      </c>
      <c r="T11" s="162"/>
      <c r="U11" s="163">
        <f>AVERAGE(Q11:T11)</f>
        <v>0</v>
      </c>
      <c r="V11" s="161">
        <v>0</v>
      </c>
      <c r="W11" s="161">
        <v>0</v>
      </c>
      <c r="X11" s="161">
        <v>0</v>
      </c>
      <c r="Y11" s="162"/>
      <c r="Z11" s="163">
        <f>AVERAGE(V11:Y11)</f>
        <v>0</v>
      </c>
      <c r="AA11" s="161">
        <v>0</v>
      </c>
      <c r="AB11" s="161">
        <v>0</v>
      </c>
      <c r="AC11" s="161">
        <v>0</v>
      </c>
      <c r="AD11" s="162"/>
      <c r="AE11" s="163">
        <f>AVERAGE(AA11:AD11)</f>
        <v>0</v>
      </c>
      <c r="AF11" s="161">
        <v>0</v>
      </c>
      <c r="AG11" s="161">
        <v>0</v>
      </c>
      <c r="AH11" s="161">
        <v>0</v>
      </c>
      <c r="AI11" s="162"/>
      <c r="AJ11" s="163">
        <f>AVERAGE(AF11:AI11)</f>
        <v>0</v>
      </c>
      <c r="AK11" s="161">
        <v>0</v>
      </c>
      <c r="AL11" s="161">
        <v>0</v>
      </c>
      <c r="AM11" s="161">
        <v>0</v>
      </c>
      <c r="AN11" s="162"/>
      <c r="AO11" s="163">
        <f>AVERAGE(AK11:AN11)</f>
        <v>0</v>
      </c>
      <c r="AP11" s="161">
        <v>0</v>
      </c>
      <c r="AQ11" s="161">
        <v>0</v>
      </c>
      <c r="AR11" s="161">
        <v>0</v>
      </c>
      <c r="AS11" s="162"/>
      <c r="AT11" s="163">
        <f>AVERAGE(AP11:AS11)</f>
        <v>0</v>
      </c>
      <c r="AU11" s="161">
        <v>0</v>
      </c>
      <c r="AV11" s="161">
        <v>0</v>
      </c>
      <c r="AW11" s="161">
        <v>0</v>
      </c>
      <c r="AX11" s="162"/>
      <c r="AY11" s="163">
        <f>AVERAGE(AU11:AX11)</f>
        <v>0</v>
      </c>
      <c r="AZ11" s="164">
        <f>P11+U11+Z11+AE11+AJ11+AO11+AT11+AY11</f>
        <v>0</v>
      </c>
      <c r="BA11" s="165">
        <v>0</v>
      </c>
      <c r="BB11" s="165">
        <v>0</v>
      </c>
      <c r="BC11" s="165">
        <v>0</v>
      </c>
      <c r="BD11" s="166"/>
      <c r="BE11" s="163">
        <f>AVERAGE(BA11:BD11)</f>
        <v>0</v>
      </c>
      <c r="BF11" s="165">
        <v>0</v>
      </c>
      <c r="BG11" s="165">
        <v>0</v>
      </c>
      <c r="BH11" s="165">
        <v>0</v>
      </c>
      <c r="BI11" s="166"/>
      <c r="BJ11" s="163">
        <f>AVERAGE(BF11:BI11)</f>
        <v>0</v>
      </c>
      <c r="BK11" s="165">
        <v>0</v>
      </c>
      <c r="BL11" s="165">
        <v>0</v>
      </c>
      <c r="BM11" s="165">
        <v>0</v>
      </c>
      <c r="BN11" s="166"/>
      <c r="BO11" s="163">
        <f>AVERAGE(BK11:BN11)</f>
        <v>0</v>
      </c>
      <c r="BP11" s="165">
        <v>0</v>
      </c>
      <c r="BQ11" s="165">
        <v>0</v>
      </c>
      <c r="BR11" s="165">
        <v>0</v>
      </c>
      <c r="BS11" s="166"/>
      <c r="BT11" s="163">
        <f>AVERAGE(BP11:BS11)</f>
        <v>0</v>
      </c>
      <c r="BU11" s="167">
        <v>0</v>
      </c>
      <c r="BV11" s="167">
        <v>0</v>
      </c>
      <c r="BW11" s="167">
        <v>0</v>
      </c>
      <c r="BX11" s="166"/>
      <c r="BY11" s="163">
        <f>AVERAGE(BU11:BX11)</f>
        <v>0</v>
      </c>
      <c r="BZ11" s="167">
        <v>0</v>
      </c>
      <c r="CA11" s="167">
        <v>0</v>
      </c>
      <c r="CB11" s="167">
        <v>0</v>
      </c>
      <c r="CC11" s="168"/>
      <c r="CD11" s="169">
        <f>AVERAGE(BZ11:CC11)</f>
        <v>0</v>
      </c>
      <c r="CE11" s="170"/>
      <c r="CF11" s="171"/>
      <c r="CG11" s="171"/>
      <c r="CH11" s="166"/>
      <c r="CI11" s="171"/>
      <c r="CJ11" s="171"/>
      <c r="CK11" s="171"/>
      <c r="CL11" s="166"/>
      <c r="CM11" s="171"/>
      <c r="CN11" s="171"/>
      <c r="CO11" s="171"/>
      <c r="CP11" s="166"/>
      <c r="CQ11" s="171"/>
      <c r="CR11" s="171"/>
      <c r="CS11" s="171"/>
      <c r="CT11" s="166"/>
      <c r="CU11" s="171"/>
      <c r="CV11" s="171"/>
      <c r="CW11" s="171"/>
      <c r="CX11" s="166"/>
      <c r="CY11" s="171"/>
      <c r="CZ11" s="171"/>
      <c r="DA11" s="171"/>
      <c r="DB11" s="172"/>
      <c r="DC11" s="173"/>
      <c r="DD11" s="174">
        <f>SUM(BA11,BF11,BK11,BP11,BU11,BZ11)</f>
        <v>0</v>
      </c>
      <c r="DE11" s="175">
        <f>SUM(BB11,BG11,BL11,BQ11,BV11,CA11)</f>
        <v>0</v>
      </c>
      <c r="DF11" s="175">
        <f>SUM(BC11,BH11,BM11,BR11,BW11,CB11)</f>
        <v>0</v>
      </c>
      <c r="DG11" s="162">
        <f>SUM(BD11,BI11,BN11,BS11,BX11,CC11)</f>
        <v>0</v>
      </c>
      <c r="DH11" s="176">
        <f>BE11+BJ11+BT11+BO11+BY11+CD11</f>
        <v>0</v>
      </c>
      <c r="DI11" s="163">
        <f>AZ11-DH11</f>
        <v>0</v>
      </c>
      <c r="DJ11" s="177">
        <f>RANK(DI11,$DI$4:$DI$23,0)</f>
        <v>3</v>
      </c>
      <c r="DK11" s="178">
        <f>P11</f>
        <v>0</v>
      </c>
      <c r="DL11" s="163">
        <f>DI11*10^3+DK11</f>
        <v>0</v>
      </c>
      <c r="DM11" s="163">
        <f>RANK(DL11,$DL$4:$DL$23,0)</f>
        <v>3</v>
      </c>
      <c r="DN11" s="163">
        <f>AJ11</f>
        <v>0</v>
      </c>
      <c r="DO11" s="163">
        <f>(DI11*10^3+DK11)*10^3+DN11</f>
        <v>0</v>
      </c>
      <c r="DP11" s="163">
        <f>RANK(DO11,$DO$4:$DO$23,0)</f>
        <v>3</v>
      </c>
      <c r="DQ11" s="179">
        <f>U11</f>
        <v>0</v>
      </c>
      <c r="DR11" s="179">
        <f>((DI11*10^3+DK11)*10^3+DN11)*10^3+DQ11</f>
        <v>0</v>
      </c>
      <c r="DS11" s="179">
        <f>RANK(DR11,$DR$4:$DR$23,0)</f>
        <v>3</v>
      </c>
      <c r="DT11" s="179">
        <f>AO11</f>
        <v>0</v>
      </c>
      <c r="DU11" s="179">
        <f>(((DI11*10^3+DK11)*10^3+DN11)*10^3+DQ11)*10^3+DT11</f>
        <v>0</v>
      </c>
      <c r="DV11" s="187">
        <f>IF(F11&gt;0,RANK(DU11,$DU$4:$DU$23,0),20)</f>
        <v>20</v>
      </c>
      <c r="DW11" s="179">
        <f>IF(DV11&lt;&gt;20,RANK(DV11,$DV$4:$DV$23,1)+COUNTIF(DV$4:DV11,DV11)-1,20)</f>
        <v>20</v>
      </c>
      <c r="DX11" s="180">
        <f>DI11/$DX$3</f>
        <v>0</v>
      </c>
      <c r="DY11" t="s" s="181">
        <f>IF(COUNTIF(CE11:DB11,"x")&gt;0,"Dis",IF(COUNTIF(DC11,"x")&gt;0,"Abbruch","-"))</f>
        <v>26</v>
      </c>
      <c r="DZ11" s="152"/>
      <c r="EA11" s="111"/>
      <c r="EB11" s="111"/>
      <c r="EC11" s="111"/>
    </row>
    <row r="12" ht="16" customHeight="1">
      <c r="A12" s="111"/>
      <c r="B12" s="111"/>
      <c r="C12" s="112"/>
      <c r="D12" s="158">
        <f>'classi'!B181</f>
        <v>0</v>
      </c>
      <c r="E12" s="182"/>
      <c r="F12" s="160">
        <f>'classi'!C181</f>
        <v>0</v>
      </c>
      <c r="G12" s="160">
        <f>'classi'!D181</f>
        <v>0</v>
      </c>
      <c r="H12" s="186">
        <f>'classi'!G181</f>
        <v>0</v>
      </c>
      <c r="I12" s="185"/>
      <c r="J12" s="182"/>
      <c r="K12" s="182"/>
      <c r="L12" s="161">
        <v>0</v>
      </c>
      <c r="M12" s="161">
        <v>0</v>
      </c>
      <c r="N12" s="161">
        <v>0</v>
      </c>
      <c r="O12" s="162"/>
      <c r="P12" s="163">
        <f>AVERAGE(L12:O12)</f>
        <v>0</v>
      </c>
      <c r="Q12" s="161">
        <v>0</v>
      </c>
      <c r="R12" s="161">
        <v>0</v>
      </c>
      <c r="S12" s="161">
        <v>0</v>
      </c>
      <c r="T12" s="162"/>
      <c r="U12" s="163">
        <f>AVERAGE(Q12:T12)</f>
        <v>0</v>
      </c>
      <c r="V12" s="161">
        <v>0</v>
      </c>
      <c r="W12" s="161">
        <v>0</v>
      </c>
      <c r="X12" s="161">
        <v>0</v>
      </c>
      <c r="Y12" s="162"/>
      <c r="Z12" s="163">
        <f>AVERAGE(V12:Y12)</f>
        <v>0</v>
      </c>
      <c r="AA12" s="161">
        <v>0</v>
      </c>
      <c r="AB12" s="161">
        <v>0</v>
      </c>
      <c r="AC12" s="161">
        <v>0</v>
      </c>
      <c r="AD12" s="162"/>
      <c r="AE12" s="163">
        <f>AVERAGE(AA12:AD12)</f>
        <v>0</v>
      </c>
      <c r="AF12" s="161">
        <v>0</v>
      </c>
      <c r="AG12" s="161">
        <v>0</v>
      </c>
      <c r="AH12" s="161">
        <v>0</v>
      </c>
      <c r="AI12" s="162"/>
      <c r="AJ12" s="163">
        <f>AVERAGE(AF12:AI12)</f>
        <v>0</v>
      </c>
      <c r="AK12" s="161">
        <v>0</v>
      </c>
      <c r="AL12" s="161">
        <v>0</v>
      </c>
      <c r="AM12" s="161">
        <v>0</v>
      </c>
      <c r="AN12" s="162"/>
      <c r="AO12" s="163">
        <f>AVERAGE(AK12:AN12)</f>
        <v>0</v>
      </c>
      <c r="AP12" s="161">
        <v>0</v>
      </c>
      <c r="AQ12" s="161">
        <v>0</v>
      </c>
      <c r="AR12" s="161">
        <v>0</v>
      </c>
      <c r="AS12" s="162"/>
      <c r="AT12" s="163">
        <f>AVERAGE(AP12:AS12)</f>
        <v>0</v>
      </c>
      <c r="AU12" s="161">
        <v>0</v>
      </c>
      <c r="AV12" s="161">
        <v>0</v>
      </c>
      <c r="AW12" s="161">
        <v>0</v>
      </c>
      <c r="AX12" s="162"/>
      <c r="AY12" s="163">
        <f>AVERAGE(AU12:AX12)</f>
        <v>0</v>
      </c>
      <c r="AZ12" s="164">
        <f>P12+U12+Z12+AE12+AJ12+AO12+AT12+AY12</f>
        <v>0</v>
      </c>
      <c r="BA12" s="165">
        <v>0</v>
      </c>
      <c r="BB12" s="165">
        <v>0</v>
      </c>
      <c r="BC12" s="165">
        <v>0</v>
      </c>
      <c r="BD12" s="166"/>
      <c r="BE12" s="163">
        <f>AVERAGE(BA12:BD12)</f>
        <v>0</v>
      </c>
      <c r="BF12" s="165">
        <v>0</v>
      </c>
      <c r="BG12" s="165">
        <v>0</v>
      </c>
      <c r="BH12" s="165">
        <v>0</v>
      </c>
      <c r="BI12" s="166"/>
      <c r="BJ12" s="163">
        <f>AVERAGE(BF12:BI12)</f>
        <v>0</v>
      </c>
      <c r="BK12" s="165">
        <v>0</v>
      </c>
      <c r="BL12" s="165">
        <v>0</v>
      </c>
      <c r="BM12" s="165">
        <v>0</v>
      </c>
      <c r="BN12" s="166"/>
      <c r="BO12" s="163">
        <f>AVERAGE(BK12:BN12)</f>
        <v>0</v>
      </c>
      <c r="BP12" s="165">
        <v>0</v>
      </c>
      <c r="BQ12" s="165">
        <v>0</v>
      </c>
      <c r="BR12" s="165">
        <v>0</v>
      </c>
      <c r="BS12" s="166"/>
      <c r="BT12" s="163">
        <f>AVERAGE(BP12:BS12)</f>
        <v>0</v>
      </c>
      <c r="BU12" s="167">
        <v>0</v>
      </c>
      <c r="BV12" s="167">
        <v>0</v>
      </c>
      <c r="BW12" s="167">
        <v>0</v>
      </c>
      <c r="BX12" s="166"/>
      <c r="BY12" s="163">
        <f>AVERAGE(BU12:BX12)</f>
        <v>0</v>
      </c>
      <c r="BZ12" s="167">
        <v>0</v>
      </c>
      <c r="CA12" s="167">
        <v>0</v>
      </c>
      <c r="CB12" s="167">
        <v>0</v>
      </c>
      <c r="CC12" s="168"/>
      <c r="CD12" s="169">
        <f>AVERAGE(BZ12:CC12)</f>
        <v>0</v>
      </c>
      <c r="CE12" s="170"/>
      <c r="CF12" s="171"/>
      <c r="CG12" s="171"/>
      <c r="CH12" s="166"/>
      <c r="CI12" s="171"/>
      <c r="CJ12" s="171"/>
      <c r="CK12" s="171"/>
      <c r="CL12" s="166"/>
      <c r="CM12" s="171"/>
      <c r="CN12" s="171"/>
      <c r="CO12" s="171"/>
      <c r="CP12" s="166"/>
      <c r="CQ12" s="171"/>
      <c r="CR12" s="171"/>
      <c r="CS12" s="171"/>
      <c r="CT12" s="166"/>
      <c r="CU12" s="171"/>
      <c r="CV12" s="171"/>
      <c r="CW12" s="171"/>
      <c r="CX12" s="166"/>
      <c r="CY12" s="171"/>
      <c r="CZ12" s="171"/>
      <c r="DA12" s="171"/>
      <c r="DB12" s="172"/>
      <c r="DC12" s="173"/>
      <c r="DD12" s="174">
        <f>SUM(BA12,BF12,BK12,BP12,BU12,BZ12)</f>
        <v>0</v>
      </c>
      <c r="DE12" s="175">
        <f>SUM(BB12,BG12,BL12,BQ12,BV12,CA12)</f>
        <v>0</v>
      </c>
      <c r="DF12" s="175">
        <f>SUM(BC12,BH12,BM12,BR12,BW12,CB12)</f>
        <v>0</v>
      </c>
      <c r="DG12" s="162">
        <f>SUM(BD12,BI12,BN12,BS12,BX12,CC12)</f>
        <v>0</v>
      </c>
      <c r="DH12" s="176">
        <f>BE12+BJ12+BT12+BO12+BY12+CD12</f>
        <v>0</v>
      </c>
      <c r="DI12" s="163">
        <f>AZ12-DH12</f>
        <v>0</v>
      </c>
      <c r="DJ12" s="177">
        <f>RANK(DI12,$DI$4:$DI$23,0)</f>
        <v>3</v>
      </c>
      <c r="DK12" s="178">
        <f>P12</f>
        <v>0</v>
      </c>
      <c r="DL12" s="163">
        <f>DI12*10^3+DK12</f>
        <v>0</v>
      </c>
      <c r="DM12" s="163">
        <f>RANK(DL12,$DL$4:$DL$23,0)</f>
        <v>3</v>
      </c>
      <c r="DN12" s="163">
        <f>AJ12</f>
        <v>0</v>
      </c>
      <c r="DO12" s="163">
        <f>(DI12*10^3+DK12)*10^3+DN12</f>
        <v>0</v>
      </c>
      <c r="DP12" s="163">
        <f>RANK(DO12,$DO$4:$DO$23,0)</f>
        <v>3</v>
      </c>
      <c r="DQ12" s="179">
        <f>U12</f>
        <v>0</v>
      </c>
      <c r="DR12" s="179">
        <f>((DI12*10^3+DK12)*10^3+DN12)*10^3+DQ12</f>
        <v>0</v>
      </c>
      <c r="DS12" s="179">
        <f>RANK(DR12,$DR$4:$DR$23,0)</f>
        <v>3</v>
      </c>
      <c r="DT12" s="179">
        <f>AO12</f>
        <v>0</v>
      </c>
      <c r="DU12" s="179">
        <f>(((DI12*10^3+DK12)*10^3+DN12)*10^3+DQ12)*10^3+DT12</f>
        <v>0</v>
      </c>
      <c r="DV12" s="187">
        <f>IF(F12&gt;0,RANK(DU12,$DU$4:$DU$23,0),20)</f>
        <v>20</v>
      </c>
      <c r="DW12" s="179">
        <f>IF(DV12&lt;&gt;20,RANK(DV12,$DV$4:$DV$23,1)+COUNTIF(DV$4:DV12,DV12)-1,20)</f>
        <v>20</v>
      </c>
      <c r="DX12" s="180">
        <f>DI12/$DX$3</f>
        <v>0</v>
      </c>
      <c r="DY12" t="s" s="181">
        <f>IF(COUNTIF(CE12:DB12,"x")&gt;0,"Dis",IF(COUNTIF(DC12,"x")&gt;0,"Abbruch","-"))</f>
        <v>26</v>
      </c>
      <c r="DZ12" s="152"/>
      <c r="EA12" s="111"/>
      <c r="EB12" s="111"/>
      <c r="EC12" s="111"/>
    </row>
    <row r="13" ht="16" customHeight="1">
      <c r="A13" s="111"/>
      <c r="B13" s="111"/>
      <c r="C13" s="112"/>
      <c r="D13" s="158">
        <f>'classi'!B182</f>
        <v>0</v>
      </c>
      <c r="E13" s="182"/>
      <c r="F13" s="160">
        <f>'classi'!C182</f>
        <v>0</v>
      </c>
      <c r="G13" s="160">
        <f>'classi'!D182</f>
        <v>0</v>
      </c>
      <c r="H13" s="186">
        <f>'classi'!G182</f>
        <v>0</v>
      </c>
      <c r="I13" s="185"/>
      <c r="J13" s="182"/>
      <c r="K13" s="182"/>
      <c r="L13" s="161">
        <v>0</v>
      </c>
      <c r="M13" s="161">
        <v>0</v>
      </c>
      <c r="N13" s="161">
        <v>0</v>
      </c>
      <c r="O13" s="162"/>
      <c r="P13" s="163">
        <f>AVERAGE(L13:O13)</f>
        <v>0</v>
      </c>
      <c r="Q13" s="161">
        <v>0</v>
      </c>
      <c r="R13" s="161">
        <v>0</v>
      </c>
      <c r="S13" s="161">
        <v>0</v>
      </c>
      <c r="T13" s="162"/>
      <c r="U13" s="163">
        <f>AVERAGE(Q13:T13)</f>
        <v>0</v>
      </c>
      <c r="V13" s="161">
        <v>0</v>
      </c>
      <c r="W13" s="161">
        <v>0</v>
      </c>
      <c r="X13" s="161">
        <v>0</v>
      </c>
      <c r="Y13" s="162"/>
      <c r="Z13" s="163">
        <f>AVERAGE(V13:Y13)</f>
        <v>0</v>
      </c>
      <c r="AA13" s="161">
        <v>0</v>
      </c>
      <c r="AB13" s="161">
        <v>0</v>
      </c>
      <c r="AC13" s="161">
        <v>0</v>
      </c>
      <c r="AD13" s="162"/>
      <c r="AE13" s="163">
        <f>AVERAGE(AA13:AD13)</f>
        <v>0</v>
      </c>
      <c r="AF13" s="161">
        <v>0</v>
      </c>
      <c r="AG13" s="161">
        <v>0</v>
      </c>
      <c r="AH13" s="161">
        <v>0</v>
      </c>
      <c r="AI13" s="162"/>
      <c r="AJ13" s="163">
        <f>AVERAGE(AF13:AI13)</f>
        <v>0</v>
      </c>
      <c r="AK13" s="161">
        <v>0</v>
      </c>
      <c r="AL13" s="161">
        <v>0</v>
      </c>
      <c r="AM13" s="161">
        <v>0</v>
      </c>
      <c r="AN13" s="162"/>
      <c r="AO13" s="163">
        <f>AVERAGE(AK13:AN13)</f>
        <v>0</v>
      </c>
      <c r="AP13" s="161">
        <v>0</v>
      </c>
      <c r="AQ13" s="161">
        <v>0</v>
      </c>
      <c r="AR13" s="161">
        <v>0</v>
      </c>
      <c r="AS13" s="162"/>
      <c r="AT13" s="163">
        <f>AVERAGE(AP13:AS13)</f>
        <v>0</v>
      </c>
      <c r="AU13" s="161">
        <v>0</v>
      </c>
      <c r="AV13" s="161">
        <v>0</v>
      </c>
      <c r="AW13" s="161">
        <v>0</v>
      </c>
      <c r="AX13" s="162"/>
      <c r="AY13" s="163">
        <f>AVERAGE(AU13:AX13)</f>
        <v>0</v>
      </c>
      <c r="AZ13" s="164">
        <f>P13+U13+Z13+AE13+AJ13+AO13+AT13+AY13</f>
        <v>0</v>
      </c>
      <c r="BA13" s="165">
        <v>0</v>
      </c>
      <c r="BB13" s="165">
        <v>0</v>
      </c>
      <c r="BC13" s="165">
        <v>0</v>
      </c>
      <c r="BD13" s="166"/>
      <c r="BE13" s="163">
        <f>AVERAGE(BA13:BD13)</f>
        <v>0</v>
      </c>
      <c r="BF13" s="165">
        <v>0</v>
      </c>
      <c r="BG13" s="165">
        <v>0</v>
      </c>
      <c r="BH13" s="165">
        <v>0</v>
      </c>
      <c r="BI13" s="166"/>
      <c r="BJ13" s="163">
        <f>AVERAGE(BF13:BI13)</f>
        <v>0</v>
      </c>
      <c r="BK13" s="165">
        <v>0</v>
      </c>
      <c r="BL13" s="165">
        <v>0</v>
      </c>
      <c r="BM13" s="165">
        <v>0</v>
      </c>
      <c r="BN13" s="166"/>
      <c r="BO13" s="163">
        <f>AVERAGE(BK13:BN13)</f>
        <v>0</v>
      </c>
      <c r="BP13" s="165">
        <v>0</v>
      </c>
      <c r="BQ13" s="165">
        <v>0</v>
      </c>
      <c r="BR13" s="165">
        <v>0</v>
      </c>
      <c r="BS13" s="166"/>
      <c r="BT13" s="163">
        <f>AVERAGE(BP13:BS13)</f>
        <v>0</v>
      </c>
      <c r="BU13" s="167">
        <v>0</v>
      </c>
      <c r="BV13" s="167">
        <v>0</v>
      </c>
      <c r="BW13" s="167">
        <v>0</v>
      </c>
      <c r="BX13" s="166"/>
      <c r="BY13" s="163">
        <f>AVERAGE(BU13:BX13)</f>
        <v>0</v>
      </c>
      <c r="BZ13" s="167">
        <v>0</v>
      </c>
      <c r="CA13" s="167">
        <v>0</v>
      </c>
      <c r="CB13" s="167">
        <v>0</v>
      </c>
      <c r="CC13" s="168"/>
      <c r="CD13" s="169">
        <f>AVERAGE(BZ13:CC13)</f>
        <v>0</v>
      </c>
      <c r="CE13" s="170"/>
      <c r="CF13" s="171"/>
      <c r="CG13" s="171"/>
      <c r="CH13" s="166"/>
      <c r="CI13" s="171"/>
      <c r="CJ13" s="171"/>
      <c r="CK13" s="171"/>
      <c r="CL13" s="166"/>
      <c r="CM13" s="171"/>
      <c r="CN13" s="171"/>
      <c r="CO13" s="171"/>
      <c r="CP13" s="166"/>
      <c r="CQ13" s="171"/>
      <c r="CR13" s="171"/>
      <c r="CS13" s="171"/>
      <c r="CT13" s="166"/>
      <c r="CU13" s="171"/>
      <c r="CV13" s="171"/>
      <c r="CW13" s="171"/>
      <c r="CX13" s="166"/>
      <c r="CY13" s="171"/>
      <c r="CZ13" s="171"/>
      <c r="DA13" s="171"/>
      <c r="DB13" s="172"/>
      <c r="DC13" s="173"/>
      <c r="DD13" s="174">
        <f>SUM(BA13,BF13,BK13,BP13,BU13,BZ13)</f>
        <v>0</v>
      </c>
      <c r="DE13" s="175">
        <f>SUM(BB13,BG13,BL13,BQ13,BV13,CA13)</f>
        <v>0</v>
      </c>
      <c r="DF13" s="175">
        <f>SUM(BC13,BH13,BM13,BR13,BW13,CB13)</f>
        <v>0</v>
      </c>
      <c r="DG13" s="162">
        <f>SUM(BD13,BI13,BN13,BS13,BX13,CC13)</f>
        <v>0</v>
      </c>
      <c r="DH13" s="176">
        <f>BE13+BJ13+BT13+BO13+BY13+CD13</f>
        <v>0</v>
      </c>
      <c r="DI13" s="163">
        <f>AZ13-DH13</f>
        <v>0</v>
      </c>
      <c r="DJ13" s="177">
        <f>RANK(DI13,$DI$4:$DI$23,0)</f>
        <v>3</v>
      </c>
      <c r="DK13" s="178">
        <f>P13</f>
        <v>0</v>
      </c>
      <c r="DL13" s="163">
        <f>DI13*10^3+DK13</f>
        <v>0</v>
      </c>
      <c r="DM13" s="163">
        <f>RANK(DL13,$DL$4:$DL$23,0)</f>
        <v>3</v>
      </c>
      <c r="DN13" s="163">
        <f>AJ13</f>
        <v>0</v>
      </c>
      <c r="DO13" s="163">
        <f>(DI13*10^3+DK13)*10^3+DN13</f>
        <v>0</v>
      </c>
      <c r="DP13" s="163">
        <f>RANK(DO13,$DO$4:$DO$23,0)</f>
        <v>3</v>
      </c>
      <c r="DQ13" s="179">
        <f>U13</f>
        <v>0</v>
      </c>
      <c r="DR13" s="179">
        <f>((DI13*10^3+DK13)*10^3+DN13)*10^3+DQ13</f>
        <v>0</v>
      </c>
      <c r="DS13" s="179">
        <f>RANK(DR13,$DR$4:$DR$23,0)</f>
        <v>3</v>
      </c>
      <c r="DT13" s="179">
        <f>AO13</f>
        <v>0</v>
      </c>
      <c r="DU13" s="179">
        <f>(((DI13*10^3+DK13)*10^3+DN13)*10^3+DQ13)*10^3+DT13</f>
        <v>0</v>
      </c>
      <c r="DV13" s="187">
        <f>IF(F13&gt;0,RANK(DU13,$DU$4:$DU$23,0),20)</f>
        <v>20</v>
      </c>
      <c r="DW13" s="179">
        <f>IF(DV13&lt;&gt;20,RANK(DV13,$DV$4:$DV$23,1)+COUNTIF(DV$4:DV13,DV13)-1,20)</f>
        <v>20</v>
      </c>
      <c r="DX13" s="180">
        <f>DI13/$DX$3</f>
        <v>0</v>
      </c>
      <c r="DY13" t="s" s="181">
        <f>IF(COUNTIF(CE13:DB13,"x")&gt;0,"Dis",IF(COUNTIF(DC13,"x")&gt;0,"Abbruch","-"))</f>
        <v>26</v>
      </c>
      <c r="DZ13" s="152"/>
      <c r="EA13" s="111"/>
      <c r="EB13" s="111"/>
      <c r="EC13" s="111"/>
    </row>
    <row r="14" ht="16" customHeight="1">
      <c r="A14" s="111"/>
      <c r="B14" s="111"/>
      <c r="C14" s="112"/>
      <c r="D14" s="158">
        <f>'classi'!B183</f>
        <v>0</v>
      </c>
      <c r="E14" s="182"/>
      <c r="F14" s="160">
        <f>'classi'!C183</f>
        <v>0</v>
      </c>
      <c r="G14" s="160">
        <f>'classi'!D183</f>
        <v>0</v>
      </c>
      <c r="H14" s="186">
        <f>'classi'!G183</f>
        <v>0</v>
      </c>
      <c r="I14" s="185"/>
      <c r="J14" s="182"/>
      <c r="K14" s="182"/>
      <c r="L14" s="161">
        <v>0</v>
      </c>
      <c r="M14" s="161">
        <v>0</v>
      </c>
      <c r="N14" s="161">
        <v>0</v>
      </c>
      <c r="O14" s="162"/>
      <c r="P14" s="163">
        <f>AVERAGE(L14:O14)</f>
        <v>0</v>
      </c>
      <c r="Q14" s="161">
        <v>0</v>
      </c>
      <c r="R14" s="161">
        <v>0</v>
      </c>
      <c r="S14" s="161">
        <v>0</v>
      </c>
      <c r="T14" s="162"/>
      <c r="U14" s="163">
        <f>AVERAGE(Q14:T14)</f>
        <v>0</v>
      </c>
      <c r="V14" s="161">
        <v>0</v>
      </c>
      <c r="W14" s="161">
        <v>0</v>
      </c>
      <c r="X14" s="161">
        <v>0</v>
      </c>
      <c r="Y14" s="162"/>
      <c r="Z14" s="163">
        <f>AVERAGE(V14:Y14)</f>
        <v>0</v>
      </c>
      <c r="AA14" s="161">
        <v>0</v>
      </c>
      <c r="AB14" s="161">
        <v>0</v>
      </c>
      <c r="AC14" s="161">
        <v>0</v>
      </c>
      <c r="AD14" s="162"/>
      <c r="AE14" s="163">
        <f>AVERAGE(AA14:AD14)</f>
        <v>0</v>
      </c>
      <c r="AF14" s="161">
        <v>0</v>
      </c>
      <c r="AG14" s="161">
        <v>0</v>
      </c>
      <c r="AH14" s="161">
        <v>0</v>
      </c>
      <c r="AI14" s="162"/>
      <c r="AJ14" s="163">
        <f>AVERAGE(AF14:AI14)</f>
        <v>0</v>
      </c>
      <c r="AK14" s="161">
        <v>0</v>
      </c>
      <c r="AL14" s="161">
        <v>0</v>
      </c>
      <c r="AM14" s="161">
        <v>0</v>
      </c>
      <c r="AN14" s="162"/>
      <c r="AO14" s="163">
        <f>AVERAGE(AK14:AN14)</f>
        <v>0</v>
      </c>
      <c r="AP14" s="161">
        <v>0</v>
      </c>
      <c r="AQ14" s="161">
        <v>0</v>
      </c>
      <c r="AR14" s="161">
        <v>0</v>
      </c>
      <c r="AS14" s="162"/>
      <c r="AT14" s="163">
        <f>AVERAGE(AP14:AS14)</f>
        <v>0</v>
      </c>
      <c r="AU14" s="161">
        <v>0</v>
      </c>
      <c r="AV14" s="161">
        <v>0</v>
      </c>
      <c r="AW14" s="161">
        <v>0</v>
      </c>
      <c r="AX14" s="162"/>
      <c r="AY14" s="163">
        <f>AVERAGE(AU14:AX14)</f>
        <v>0</v>
      </c>
      <c r="AZ14" s="164">
        <f>P14+U14+Z14+AE14+AJ14+AO14+AT14+AY14</f>
        <v>0</v>
      </c>
      <c r="BA14" s="165">
        <v>0</v>
      </c>
      <c r="BB14" s="165">
        <v>0</v>
      </c>
      <c r="BC14" s="165">
        <v>0</v>
      </c>
      <c r="BD14" s="166"/>
      <c r="BE14" s="163">
        <f>AVERAGE(BA14:BD14)</f>
        <v>0</v>
      </c>
      <c r="BF14" s="165">
        <v>0</v>
      </c>
      <c r="BG14" s="165">
        <v>0</v>
      </c>
      <c r="BH14" s="165">
        <v>0</v>
      </c>
      <c r="BI14" s="166"/>
      <c r="BJ14" s="163">
        <f>AVERAGE(BF14:BI14)</f>
        <v>0</v>
      </c>
      <c r="BK14" s="165">
        <v>0</v>
      </c>
      <c r="BL14" s="165">
        <v>0</v>
      </c>
      <c r="BM14" s="165">
        <v>0</v>
      </c>
      <c r="BN14" s="166"/>
      <c r="BO14" s="163">
        <f>AVERAGE(BK14:BN14)</f>
        <v>0</v>
      </c>
      <c r="BP14" s="165">
        <v>0</v>
      </c>
      <c r="BQ14" s="165">
        <v>0</v>
      </c>
      <c r="BR14" s="165">
        <v>0</v>
      </c>
      <c r="BS14" s="166"/>
      <c r="BT14" s="163">
        <f>AVERAGE(BP14:BS14)</f>
        <v>0</v>
      </c>
      <c r="BU14" s="167">
        <v>0</v>
      </c>
      <c r="BV14" s="167">
        <v>0</v>
      </c>
      <c r="BW14" s="167">
        <v>0</v>
      </c>
      <c r="BX14" s="166"/>
      <c r="BY14" s="163">
        <f>AVERAGE(BU14:BX14)</f>
        <v>0</v>
      </c>
      <c r="BZ14" s="167">
        <v>0</v>
      </c>
      <c r="CA14" s="167">
        <v>0</v>
      </c>
      <c r="CB14" s="167">
        <v>0</v>
      </c>
      <c r="CC14" s="168"/>
      <c r="CD14" s="169">
        <f>AVERAGE(BZ14:CC14)</f>
        <v>0</v>
      </c>
      <c r="CE14" s="170"/>
      <c r="CF14" s="171"/>
      <c r="CG14" s="171"/>
      <c r="CH14" s="166"/>
      <c r="CI14" s="171"/>
      <c r="CJ14" s="171"/>
      <c r="CK14" s="171"/>
      <c r="CL14" s="166"/>
      <c r="CM14" s="171"/>
      <c r="CN14" s="171"/>
      <c r="CO14" s="171"/>
      <c r="CP14" s="166"/>
      <c r="CQ14" s="171"/>
      <c r="CR14" s="171"/>
      <c r="CS14" s="171"/>
      <c r="CT14" s="166"/>
      <c r="CU14" s="171"/>
      <c r="CV14" s="171"/>
      <c r="CW14" s="171"/>
      <c r="CX14" s="166"/>
      <c r="CY14" s="171"/>
      <c r="CZ14" s="171"/>
      <c r="DA14" s="171"/>
      <c r="DB14" s="172"/>
      <c r="DC14" s="173"/>
      <c r="DD14" s="174">
        <f>SUM(BA14,BF14,BK14,BP14,BU14,BZ14)</f>
        <v>0</v>
      </c>
      <c r="DE14" s="175">
        <f>SUM(BB14,BG14,BL14,BQ14,BV14,CA14)</f>
        <v>0</v>
      </c>
      <c r="DF14" s="175">
        <f>SUM(BC14,BH14,BM14,BR14,BW14,CB14)</f>
        <v>0</v>
      </c>
      <c r="DG14" s="162">
        <f>SUM(BD14,BI14,BN14,BS14,BX14,CC14)</f>
        <v>0</v>
      </c>
      <c r="DH14" s="176">
        <f>BE14+BJ14+BT14+BO14+BY14+CD14</f>
        <v>0</v>
      </c>
      <c r="DI14" s="163">
        <f>AZ14-DH14</f>
        <v>0</v>
      </c>
      <c r="DJ14" s="177">
        <f>RANK(DI14,$DI$4:$DI$23,0)</f>
        <v>3</v>
      </c>
      <c r="DK14" s="178">
        <f>P14</f>
        <v>0</v>
      </c>
      <c r="DL14" s="163">
        <f>DI14*10^3+DK14</f>
        <v>0</v>
      </c>
      <c r="DM14" s="163">
        <f>RANK(DL14,$DL$4:$DL$23,0)</f>
        <v>3</v>
      </c>
      <c r="DN14" s="163">
        <f>AJ14</f>
        <v>0</v>
      </c>
      <c r="DO14" s="163">
        <f>(DI14*10^3+DK14)*10^3+DN14</f>
        <v>0</v>
      </c>
      <c r="DP14" s="163">
        <f>RANK(DO14,$DO$4:$DO$23,0)</f>
        <v>3</v>
      </c>
      <c r="DQ14" s="179">
        <f>U14</f>
        <v>0</v>
      </c>
      <c r="DR14" s="179">
        <f>((DI14*10^3+DK14)*10^3+DN14)*10^3+DQ14</f>
        <v>0</v>
      </c>
      <c r="DS14" s="179">
        <f>RANK(DR14,$DR$4:$DR$23,0)</f>
        <v>3</v>
      </c>
      <c r="DT14" s="179">
        <f>AO14</f>
        <v>0</v>
      </c>
      <c r="DU14" s="179">
        <f>(((DI14*10^3+DK14)*10^3+DN14)*10^3+DQ14)*10^3+DT14</f>
        <v>0</v>
      </c>
      <c r="DV14" s="187">
        <f>IF(F14&gt;0,RANK(DU14,$DU$4:$DU$23,0),20)</f>
        <v>20</v>
      </c>
      <c r="DW14" s="179">
        <f>IF(DV14&lt;&gt;20,RANK(DV14,$DV$4:$DV$23,1)+COUNTIF(DV$4:DV14,DV14)-1,20)</f>
        <v>20</v>
      </c>
      <c r="DX14" s="180">
        <f>DI14/$DX$3</f>
        <v>0</v>
      </c>
      <c r="DY14" t="s" s="181">
        <f>IF(COUNTIF(CE14:DB14,"x")&gt;0,"Dis",IF(COUNTIF(DC14,"x")&gt;0,"Abbruch","-"))</f>
        <v>26</v>
      </c>
      <c r="DZ14" s="152"/>
      <c r="EA14" s="111"/>
      <c r="EB14" s="111"/>
      <c r="EC14" s="111"/>
    </row>
    <row r="15" ht="16" customHeight="1">
      <c r="A15" s="111"/>
      <c r="B15" s="111"/>
      <c r="C15" s="112"/>
      <c r="D15" s="158">
        <f>'classi'!B184</f>
        <v>0</v>
      </c>
      <c r="E15" s="182"/>
      <c r="F15" s="160">
        <f>'classi'!C184</f>
        <v>0</v>
      </c>
      <c r="G15" s="160">
        <f>'classi'!D184</f>
        <v>0</v>
      </c>
      <c r="H15" s="186">
        <f>'classi'!G184</f>
        <v>0</v>
      </c>
      <c r="I15" s="185"/>
      <c r="J15" s="182"/>
      <c r="K15" s="182"/>
      <c r="L15" s="161">
        <v>0</v>
      </c>
      <c r="M15" s="161">
        <v>0</v>
      </c>
      <c r="N15" s="161">
        <v>0</v>
      </c>
      <c r="O15" s="162"/>
      <c r="P15" s="163">
        <f>AVERAGE(L15:O15)</f>
        <v>0</v>
      </c>
      <c r="Q15" s="161">
        <v>0</v>
      </c>
      <c r="R15" s="161">
        <v>0</v>
      </c>
      <c r="S15" s="161">
        <v>0</v>
      </c>
      <c r="T15" s="162"/>
      <c r="U15" s="163">
        <f>AVERAGE(Q15:T15)</f>
        <v>0</v>
      </c>
      <c r="V15" s="161">
        <v>0</v>
      </c>
      <c r="W15" s="161">
        <v>0</v>
      </c>
      <c r="X15" s="161">
        <v>0</v>
      </c>
      <c r="Y15" s="162"/>
      <c r="Z15" s="163">
        <f>AVERAGE(V15:Y15)</f>
        <v>0</v>
      </c>
      <c r="AA15" s="161">
        <v>0</v>
      </c>
      <c r="AB15" s="161">
        <v>0</v>
      </c>
      <c r="AC15" s="161">
        <v>0</v>
      </c>
      <c r="AD15" s="162"/>
      <c r="AE15" s="163">
        <f>AVERAGE(AA15:AD15)</f>
        <v>0</v>
      </c>
      <c r="AF15" s="161">
        <v>0</v>
      </c>
      <c r="AG15" s="161">
        <v>0</v>
      </c>
      <c r="AH15" s="161">
        <v>0</v>
      </c>
      <c r="AI15" s="162"/>
      <c r="AJ15" s="163">
        <f>AVERAGE(AF15:AI15)</f>
        <v>0</v>
      </c>
      <c r="AK15" s="161">
        <v>0</v>
      </c>
      <c r="AL15" s="161">
        <v>0</v>
      </c>
      <c r="AM15" s="161">
        <v>0</v>
      </c>
      <c r="AN15" s="162"/>
      <c r="AO15" s="163">
        <f>AVERAGE(AK15:AN15)</f>
        <v>0</v>
      </c>
      <c r="AP15" s="161">
        <v>0</v>
      </c>
      <c r="AQ15" s="161">
        <v>0</v>
      </c>
      <c r="AR15" s="161">
        <v>0</v>
      </c>
      <c r="AS15" s="162"/>
      <c r="AT15" s="163">
        <f>AVERAGE(AP15:AS15)</f>
        <v>0</v>
      </c>
      <c r="AU15" s="161">
        <v>0</v>
      </c>
      <c r="AV15" s="161">
        <v>0</v>
      </c>
      <c r="AW15" s="161">
        <v>0</v>
      </c>
      <c r="AX15" s="162"/>
      <c r="AY15" s="163">
        <f>AVERAGE(AU15:AX15)</f>
        <v>0</v>
      </c>
      <c r="AZ15" s="164">
        <f>P15+U15+Z15+AE15+AJ15+AO15+AT15+AY15</f>
        <v>0</v>
      </c>
      <c r="BA15" s="165">
        <v>0</v>
      </c>
      <c r="BB15" s="165">
        <v>0</v>
      </c>
      <c r="BC15" s="165">
        <v>0</v>
      </c>
      <c r="BD15" s="166"/>
      <c r="BE15" s="163">
        <f>AVERAGE(BA15:BD15)</f>
        <v>0</v>
      </c>
      <c r="BF15" s="165">
        <v>0</v>
      </c>
      <c r="BG15" s="165">
        <v>0</v>
      </c>
      <c r="BH15" s="165">
        <v>0</v>
      </c>
      <c r="BI15" s="166"/>
      <c r="BJ15" s="163">
        <f>AVERAGE(BF15:BI15)</f>
        <v>0</v>
      </c>
      <c r="BK15" s="165">
        <v>0</v>
      </c>
      <c r="BL15" s="165">
        <v>0</v>
      </c>
      <c r="BM15" s="165">
        <v>0</v>
      </c>
      <c r="BN15" s="166"/>
      <c r="BO15" s="163">
        <f>AVERAGE(BK15:BN15)</f>
        <v>0</v>
      </c>
      <c r="BP15" s="165">
        <v>0</v>
      </c>
      <c r="BQ15" s="165">
        <v>0</v>
      </c>
      <c r="BR15" s="165">
        <v>0</v>
      </c>
      <c r="BS15" s="166"/>
      <c r="BT15" s="163">
        <f>AVERAGE(BP15:BS15)</f>
        <v>0</v>
      </c>
      <c r="BU15" s="167">
        <v>0</v>
      </c>
      <c r="BV15" s="167">
        <v>0</v>
      </c>
      <c r="BW15" s="167">
        <v>0</v>
      </c>
      <c r="BX15" s="166"/>
      <c r="BY15" s="163">
        <f>AVERAGE(BU15:BX15)</f>
        <v>0</v>
      </c>
      <c r="BZ15" s="167">
        <v>0</v>
      </c>
      <c r="CA15" s="167">
        <v>0</v>
      </c>
      <c r="CB15" s="167">
        <v>0</v>
      </c>
      <c r="CC15" s="168"/>
      <c r="CD15" s="169">
        <f>AVERAGE(BZ15:CC15)</f>
        <v>0</v>
      </c>
      <c r="CE15" s="170"/>
      <c r="CF15" s="171"/>
      <c r="CG15" s="171"/>
      <c r="CH15" s="166"/>
      <c r="CI15" s="171"/>
      <c r="CJ15" s="171"/>
      <c r="CK15" s="171"/>
      <c r="CL15" s="166"/>
      <c r="CM15" s="171"/>
      <c r="CN15" s="171"/>
      <c r="CO15" s="171"/>
      <c r="CP15" s="166"/>
      <c r="CQ15" s="171"/>
      <c r="CR15" s="171"/>
      <c r="CS15" s="171"/>
      <c r="CT15" s="166"/>
      <c r="CU15" s="171"/>
      <c r="CV15" s="171"/>
      <c r="CW15" s="171"/>
      <c r="CX15" s="166"/>
      <c r="CY15" s="171"/>
      <c r="CZ15" s="171"/>
      <c r="DA15" s="171"/>
      <c r="DB15" s="172"/>
      <c r="DC15" s="173"/>
      <c r="DD15" s="174">
        <f>SUM(BA15,BF15,BK15,BP15,BU15,BZ15)</f>
        <v>0</v>
      </c>
      <c r="DE15" s="175">
        <f>SUM(BB15,BG15,BL15,BQ15,BV15,CA15)</f>
        <v>0</v>
      </c>
      <c r="DF15" s="175">
        <f>SUM(BC15,BH15,BM15,BR15,BW15,CB15)</f>
        <v>0</v>
      </c>
      <c r="DG15" s="162">
        <f>SUM(BD15,BI15,BN15,BS15,BX15,CC15)</f>
        <v>0</v>
      </c>
      <c r="DH15" s="176">
        <f>BE15+BJ15+BT15+BO15+BY15+CD15</f>
        <v>0</v>
      </c>
      <c r="DI15" s="163">
        <f>AZ15-DH15</f>
        <v>0</v>
      </c>
      <c r="DJ15" s="177">
        <f>RANK(DI15,$DI$4:$DI$23,0)</f>
        <v>3</v>
      </c>
      <c r="DK15" s="178">
        <f>P15</f>
        <v>0</v>
      </c>
      <c r="DL15" s="163">
        <f>DI15*10^3+DK15</f>
        <v>0</v>
      </c>
      <c r="DM15" s="163">
        <f>RANK(DL15,$DL$4:$DL$23,0)</f>
        <v>3</v>
      </c>
      <c r="DN15" s="163">
        <f>AJ15</f>
        <v>0</v>
      </c>
      <c r="DO15" s="163">
        <f>(DI15*10^3+DK15)*10^3+DN15</f>
        <v>0</v>
      </c>
      <c r="DP15" s="163">
        <f>RANK(DO15,$DO$4:$DO$23,0)</f>
        <v>3</v>
      </c>
      <c r="DQ15" s="179">
        <f>U15</f>
        <v>0</v>
      </c>
      <c r="DR15" s="179">
        <f>((DI15*10^3+DK15)*10^3+DN15)*10^3+DQ15</f>
        <v>0</v>
      </c>
      <c r="DS15" s="179">
        <f>RANK(DR15,$DR$4:$DR$23,0)</f>
        <v>3</v>
      </c>
      <c r="DT15" s="179">
        <f>AO15</f>
        <v>0</v>
      </c>
      <c r="DU15" s="179">
        <f>(((DI15*10^3+DK15)*10^3+DN15)*10^3+DQ15)*10^3+DT15</f>
        <v>0</v>
      </c>
      <c r="DV15" s="187">
        <f>IF(F15&gt;0,RANK(DU15,$DU$4:$DU$23,0),20)</f>
        <v>20</v>
      </c>
      <c r="DW15" s="179">
        <f>IF(DV15&lt;&gt;20,RANK(DV15,$DV$4:$DV$23,1)+COUNTIF(DV$4:DV15,DV15)-1,20)</f>
        <v>20</v>
      </c>
      <c r="DX15" s="180">
        <f>DI15/$DX$3</f>
        <v>0</v>
      </c>
      <c r="DY15" t="s" s="181">
        <f>IF(COUNTIF(CE15:DB15,"x")&gt;0,"Dis",IF(COUNTIF(DC15,"x")&gt;0,"Abbruch","-"))</f>
        <v>26</v>
      </c>
      <c r="DZ15" s="152"/>
      <c r="EA15" s="111"/>
      <c r="EB15" s="111"/>
      <c r="EC15" s="111"/>
    </row>
    <row r="16" ht="16" customHeight="1">
      <c r="A16" s="111"/>
      <c r="B16" s="111"/>
      <c r="C16" s="112"/>
      <c r="D16" s="158">
        <f>'classi'!B185</f>
        <v>0</v>
      </c>
      <c r="E16" s="182"/>
      <c r="F16" s="160">
        <f>'classi'!C185</f>
        <v>0</v>
      </c>
      <c r="G16" s="160">
        <f>'classi'!D185</f>
        <v>0</v>
      </c>
      <c r="H16" s="186">
        <f>'classi'!G185</f>
        <v>0</v>
      </c>
      <c r="I16" s="185"/>
      <c r="J16" s="182"/>
      <c r="K16" s="182"/>
      <c r="L16" s="161">
        <v>0</v>
      </c>
      <c r="M16" s="161">
        <v>0</v>
      </c>
      <c r="N16" s="161">
        <v>0</v>
      </c>
      <c r="O16" s="162"/>
      <c r="P16" s="163">
        <f>AVERAGE(L16:O16)</f>
        <v>0</v>
      </c>
      <c r="Q16" s="161">
        <v>0</v>
      </c>
      <c r="R16" s="161">
        <v>0</v>
      </c>
      <c r="S16" s="161">
        <v>0</v>
      </c>
      <c r="T16" s="162"/>
      <c r="U16" s="163">
        <f>AVERAGE(Q16:T16)</f>
        <v>0</v>
      </c>
      <c r="V16" s="161">
        <v>0</v>
      </c>
      <c r="W16" s="161">
        <v>0</v>
      </c>
      <c r="X16" s="161">
        <v>0</v>
      </c>
      <c r="Y16" s="162"/>
      <c r="Z16" s="163">
        <f>AVERAGE(V16:Y16)</f>
        <v>0</v>
      </c>
      <c r="AA16" s="161">
        <v>0</v>
      </c>
      <c r="AB16" s="161">
        <v>0</v>
      </c>
      <c r="AC16" s="161">
        <v>0</v>
      </c>
      <c r="AD16" s="162"/>
      <c r="AE16" s="163">
        <f>AVERAGE(AA16:AD16)</f>
        <v>0</v>
      </c>
      <c r="AF16" s="161">
        <v>0</v>
      </c>
      <c r="AG16" s="161">
        <v>0</v>
      </c>
      <c r="AH16" s="161">
        <v>0</v>
      </c>
      <c r="AI16" s="162"/>
      <c r="AJ16" s="163">
        <f>AVERAGE(AF16:AI16)</f>
        <v>0</v>
      </c>
      <c r="AK16" s="161">
        <v>0</v>
      </c>
      <c r="AL16" s="161">
        <v>0</v>
      </c>
      <c r="AM16" s="161">
        <v>0</v>
      </c>
      <c r="AN16" s="162"/>
      <c r="AO16" s="163">
        <f>AVERAGE(AK16:AN16)</f>
        <v>0</v>
      </c>
      <c r="AP16" s="161">
        <v>0</v>
      </c>
      <c r="AQ16" s="161">
        <v>0</v>
      </c>
      <c r="AR16" s="161">
        <v>0</v>
      </c>
      <c r="AS16" s="162"/>
      <c r="AT16" s="163">
        <f>AVERAGE(AP16:AS16)</f>
        <v>0</v>
      </c>
      <c r="AU16" s="161">
        <v>0</v>
      </c>
      <c r="AV16" s="161">
        <v>0</v>
      </c>
      <c r="AW16" s="161">
        <v>0</v>
      </c>
      <c r="AX16" s="162"/>
      <c r="AY16" s="163">
        <f>AVERAGE(AU16:AX16)</f>
        <v>0</v>
      </c>
      <c r="AZ16" s="164">
        <f>P16+U16+Z16+AE16+AJ16+AO16+AT16+AY16</f>
        <v>0</v>
      </c>
      <c r="BA16" s="165">
        <v>0</v>
      </c>
      <c r="BB16" s="165">
        <v>0</v>
      </c>
      <c r="BC16" s="165">
        <v>0</v>
      </c>
      <c r="BD16" s="166"/>
      <c r="BE16" s="163">
        <f>AVERAGE(BA16:BD16)</f>
        <v>0</v>
      </c>
      <c r="BF16" s="165">
        <v>0</v>
      </c>
      <c r="BG16" s="165">
        <v>0</v>
      </c>
      <c r="BH16" s="165">
        <v>0</v>
      </c>
      <c r="BI16" s="166"/>
      <c r="BJ16" s="163">
        <f>AVERAGE(BF16:BI16)</f>
        <v>0</v>
      </c>
      <c r="BK16" s="165">
        <v>0</v>
      </c>
      <c r="BL16" s="165">
        <v>0</v>
      </c>
      <c r="BM16" s="165">
        <v>0</v>
      </c>
      <c r="BN16" s="166"/>
      <c r="BO16" s="163">
        <f>AVERAGE(BK16:BN16)</f>
        <v>0</v>
      </c>
      <c r="BP16" s="165">
        <v>0</v>
      </c>
      <c r="BQ16" s="165">
        <v>0</v>
      </c>
      <c r="BR16" s="165">
        <v>0</v>
      </c>
      <c r="BS16" s="166"/>
      <c r="BT16" s="163">
        <f>AVERAGE(BP16:BS16)</f>
        <v>0</v>
      </c>
      <c r="BU16" s="167">
        <v>0</v>
      </c>
      <c r="BV16" s="167">
        <v>0</v>
      </c>
      <c r="BW16" s="167">
        <v>0</v>
      </c>
      <c r="BX16" s="166"/>
      <c r="BY16" s="163">
        <f>AVERAGE(BU16:BX16)</f>
        <v>0</v>
      </c>
      <c r="BZ16" s="167">
        <v>0</v>
      </c>
      <c r="CA16" s="167">
        <v>0</v>
      </c>
      <c r="CB16" s="167">
        <v>0</v>
      </c>
      <c r="CC16" s="168"/>
      <c r="CD16" s="169">
        <f>AVERAGE(BZ16:CC16)</f>
        <v>0</v>
      </c>
      <c r="CE16" s="170"/>
      <c r="CF16" s="171"/>
      <c r="CG16" s="171"/>
      <c r="CH16" s="166"/>
      <c r="CI16" s="171"/>
      <c r="CJ16" s="171"/>
      <c r="CK16" s="171"/>
      <c r="CL16" s="166"/>
      <c r="CM16" s="171"/>
      <c r="CN16" s="171"/>
      <c r="CO16" s="171"/>
      <c r="CP16" s="166"/>
      <c r="CQ16" s="171"/>
      <c r="CR16" s="171"/>
      <c r="CS16" s="171"/>
      <c r="CT16" s="166"/>
      <c r="CU16" s="171"/>
      <c r="CV16" s="171"/>
      <c r="CW16" s="171"/>
      <c r="CX16" s="166"/>
      <c r="CY16" s="171"/>
      <c r="CZ16" s="171"/>
      <c r="DA16" s="171"/>
      <c r="DB16" s="172"/>
      <c r="DC16" s="173"/>
      <c r="DD16" s="174">
        <f>SUM(BA16,BF16,BK16,BP16,BU16,BZ16)</f>
        <v>0</v>
      </c>
      <c r="DE16" s="175">
        <f>SUM(BB16,BG16,BL16,BQ16,BV16,CA16)</f>
        <v>0</v>
      </c>
      <c r="DF16" s="175">
        <f>SUM(BC16,BH16,BM16,BR16,BW16,CB16)</f>
        <v>0</v>
      </c>
      <c r="DG16" s="162">
        <f>SUM(BD16,BI16,BN16,BS16,BX16,CC16)</f>
        <v>0</v>
      </c>
      <c r="DH16" s="176">
        <f>BE16+BJ16+BT16+BO16+BY16+CD16</f>
        <v>0</v>
      </c>
      <c r="DI16" s="163">
        <f>AZ16-DH16</f>
        <v>0</v>
      </c>
      <c r="DJ16" s="177">
        <f>RANK(DI16,$DI$4:$DI$23,0)</f>
        <v>3</v>
      </c>
      <c r="DK16" s="178">
        <f>P16</f>
        <v>0</v>
      </c>
      <c r="DL16" s="163">
        <f>DI16*10^3+DK16</f>
        <v>0</v>
      </c>
      <c r="DM16" s="163">
        <f>RANK(DL16,$DL$4:$DL$23,0)</f>
        <v>3</v>
      </c>
      <c r="DN16" s="163">
        <f>AJ16</f>
        <v>0</v>
      </c>
      <c r="DO16" s="163">
        <f>(DI16*10^3+DK16)*10^3+DN16</f>
        <v>0</v>
      </c>
      <c r="DP16" s="163">
        <f>RANK(DO16,$DO$4:$DO$23,0)</f>
        <v>3</v>
      </c>
      <c r="DQ16" s="179">
        <f>U16</f>
        <v>0</v>
      </c>
      <c r="DR16" s="179">
        <f>((DI16*10^3+DK16)*10^3+DN16)*10^3+DQ16</f>
        <v>0</v>
      </c>
      <c r="DS16" s="179">
        <f>RANK(DR16,$DR$4:$DR$23,0)</f>
        <v>3</v>
      </c>
      <c r="DT16" s="179">
        <f>AO16</f>
        <v>0</v>
      </c>
      <c r="DU16" s="179">
        <f>(((DI16*10^3+DK16)*10^3+DN16)*10^3+DQ16)*10^3+DT16</f>
        <v>0</v>
      </c>
      <c r="DV16" s="187">
        <f>IF(F16&gt;0,RANK(DU16,$DU$4:$DU$23,0),20)</f>
        <v>20</v>
      </c>
      <c r="DW16" s="179">
        <f>IF(DV16&lt;&gt;20,RANK(DV16,$DV$4:$DV$23,1)+COUNTIF(DV$4:DV16,DV16)-1,20)</f>
        <v>20</v>
      </c>
      <c r="DX16" s="180">
        <f>DI16/$DX$3</f>
        <v>0</v>
      </c>
      <c r="DY16" t="s" s="181">
        <f>IF(COUNTIF(CE16:DB16,"x")&gt;0,"Dis",IF(COUNTIF(DC16,"x")&gt;0,"Abbruch","-"))</f>
        <v>26</v>
      </c>
      <c r="DZ16" s="152"/>
      <c r="EA16" s="111"/>
      <c r="EB16" s="111"/>
      <c r="EC16" s="111"/>
    </row>
    <row r="17" ht="16" customHeight="1">
      <c r="A17" s="111"/>
      <c r="B17" s="111"/>
      <c r="C17" s="112"/>
      <c r="D17" t="s" s="188">
        <f>'classi'!B186</f>
        <v>26</v>
      </c>
      <c r="E17" s="182"/>
      <c r="F17" s="160">
        <f>'classi'!C186</f>
        <v>0</v>
      </c>
      <c r="G17" s="160">
        <f>'classi'!D186</f>
        <v>0</v>
      </c>
      <c r="H17" s="186">
        <f>'classi'!G186</f>
        <v>0</v>
      </c>
      <c r="I17" s="185"/>
      <c r="J17" s="182"/>
      <c r="K17" s="182"/>
      <c r="L17" s="161">
        <v>0</v>
      </c>
      <c r="M17" s="161">
        <v>0</v>
      </c>
      <c r="N17" s="161">
        <v>0</v>
      </c>
      <c r="O17" s="162"/>
      <c r="P17" s="163">
        <f>AVERAGE(L17:O17)</f>
        <v>0</v>
      </c>
      <c r="Q17" s="161">
        <v>0</v>
      </c>
      <c r="R17" s="161">
        <v>0</v>
      </c>
      <c r="S17" s="161">
        <v>0</v>
      </c>
      <c r="T17" s="162"/>
      <c r="U17" s="163">
        <f>AVERAGE(Q17:T17)</f>
        <v>0</v>
      </c>
      <c r="V17" s="161">
        <v>0</v>
      </c>
      <c r="W17" s="161">
        <v>0</v>
      </c>
      <c r="X17" s="161">
        <v>0</v>
      </c>
      <c r="Y17" s="162"/>
      <c r="Z17" s="163">
        <f>AVERAGE(V17:Y17)</f>
        <v>0</v>
      </c>
      <c r="AA17" s="161">
        <v>0</v>
      </c>
      <c r="AB17" s="161">
        <v>0</v>
      </c>
      <c r="AC17" s="161">
        <v>0</v>
      </c>
      <c r="AD17" s="162"/>
      <c r="AE17" s="163">
        <f>AVERAGE(AA17:AD17)</f>
        <v>0</v>
      </c>
      <c r="AF17" s="161">
        <v>0</v>
      </c>
      <c r="AG17" s="161">
        <v>0</v>
      </c>
      <c r="AH17" s="161">
        <v>0</v>
      </c>
      <c r="AI17" s="162"/>
      <c r="AJ17" s="163">
        <f>AVERAGE(AF17:AI17)</f>
        <v>0</v>
      </c>
      <c r="AK17" s="161">
        <v>0</v>
      </c>
      <c r="AL17" s="161">
        <v>0</v>
      </c>
      <c r="AM17" s="161">
        <v>0</v>
      </c>
      <c r="AN17" s="162"/>
      <c r="AO17" s="163">
        <f>AVERAGE(AK17:AN17)</f>
        <v>0</v>
      </c>
      <c r="AP17" s="161">
        <v>0</v>
      </c>
      <c r="AQ17" s="161">
        <v>0</v>
      </c>
      <c r="AR17" s="161">
        <v>0</v>
      </c>
      <c r="AS17" s="162"/>
      <c r="AT17" s="163">
        <f>AVERAGE(AP17:AS17)</f>
        <v>0</v>
      </c>
      <c r="AU17" s="161">
        <v>0</v>
      </c>
      <c r="AV17" s="161">
        <v>0</v>
      </c>
      <c r="AW17" s="161">
        <v>0</v>
      </c>
      <c r="AX17" s="162"/>
      <c r="AY17" s="163">
        <f>AVERAGE(AU17:AX17)</f>
        <v>0</v>
      </c>
      <c r="AZ17" s="164">
        <f>P17+U17+Z17+AE17+AJ17+AO17+AT17+AY17</f>
        <v>0</v>
      </c>
      <c r="BA17" s="165">
        <v>0</v>
      </c>
      <c r="BB17" s="165">
        <v>0</v>
      </c>
      <c r="BC17" s="165">
        <v>0</v>
      </c>
      <c r="BD17" s="166"/>
      <c r="BE17" s="163">
        <f>AVERAGE(BA17:BD17)</f>
        <v>0</v>
      </c>
      <c r="BF17" s="165">
        <v>0</v>
      </c>
      <c r="BG17" s="165">
        <v>0</v>
      </c>
      <c r="BH17" s="165">
        <v>0</v>
      </c>
      <c r="BI17" s="166"/>
      <c r="BJ17" s="163">
        <f>AVERAGE(BF17:BI17)</f>
        <v>0</v>
      </c>
      <c r="BK17" s="165">
        <v>0</v>
      </c>
      <c r="BL17" s="165">
        <v>0</v>
      </c>
      <c r="BM17" s="165">
        <v>0</v>
      </c>
      <c r="BN17" s="166"/>
      <c r="BO17" s="163">
        <f>AVERAGE(BK17:BN17)</f>
        <v>0</v>
      </c>
      <c r="BP17" s="165">
        <v>0</v>
      </c>
      <c r="BQ17" s="165">
        <v>0</v>
      </c>
      <c r="BR17" s="165">
        <v>0</v>
      </c>
      <c r="BS17" s="166"/>
      <c r="BT17" s="163">
        <f>AVERAGE(BP17:BS17)</f>
        <v>0</v>
      </c>
      <c r="BU17" s="167">
        <v>0</v>
      </c>
      <c r="BV17" s="167">
        <v>0</v>
      </c>
      <c r="BW17" s="167">
        <v>0</v>
      </c>
      <c r="BX17" s="166"/>
      <c r="BY17" s="163">
        <f>AVERAGE(BU17:BX17)</f>
        <v>0</v>
      </c>
      <c r="BZ17" s="167">
        <v>0</v>
      </c>
      <c r="CA17" s="167">
        <v>0</v>
      </c>
      <c r="CB17" s="167">
        <v>0</v>
      </c>
      <c r="CC17" s="168"/>
      <c r="CD17" s="169">
        <f>AVERAGE(BZ17:CC17)</f>
        <v>0</v>
      </c>
      <c r="CE17" s="170"/>
      <c r="CF17" s="171"/>
      <c r="CG17" s="171"/>
      <c r="CH17" s="166"/>
      <c r="CI17" s="171"/>
      <c r="CJ17" s="171"/>
      <c r="CK17" s="171"/>
      <c r="CL17" s="166"/>
      <c r="CM17" s="171"/>
      <c r="CN17" s="171"/>
      <c r="CO17" s="171"/>
      <c r="CP17" s="166"/>
      <c r="CQ17" s="171"/>
      <c r="CR17" s="171"/>
      <c r="CS17" s="171"/>
      <c r="CT17" s="166"/>
      <c r="CU17" s="171"/>
      <c r="CV17" s="171"/>
      <c r="CW17" s="171"/>
      <c r="CX17" s="166"/>
      <c r="CY17" s="171"/>
      <c r="CZ17" s="171"/>
      <c r="DA17" s="171"/>
      <c r="DB17" s="172"/>
      <c r="DC17" s="173"/>
      <c r="DD17" s="174">
        <f>SUM(BA17,BF17,BK17,BP17,BU17,BZ17)</f>
        <v>0</v>
      </c>
      <c r="DE17" s="175">
        <f>SUM(BB17,BG17,BL17,BQ17,BV17,CA17)</f>
        <v>0</v>
      </c>
      <c r="DF17" s="175">
        <f>SUM(BC17,BH17,BM17,BR17,BW17,CB17)</f>
        <v>0</v>
      </c>
      <c r="DG17" s="162">
        <f>SUM(BD17,BI17,BN17,BS17,BX17,CC17)</f>
        <v>0</v>
      </c>
      <c r="DH17" s="176">
        <f>BE17+BJ17+BT17+BO17+BY17+CD17</f>
        <v>0</v>
      </c>
      <c r="DI17" s="163">
        <f>AZ17-DH17</f>
        <v>0</v>
      </c>
      <c r="DJ17" s="177">
        <f>RANK(DI17,$DI$4:$DI$23,0)</f>
        <v>3</v>
      </c>
      <c r="DK17" s="178">
        <f>P17</f>
        <v>0</v>
      </c>
      <c r="DL17" s="163">
        <f>DI17*10^3+DK17</f>
        <v>0</v>
      </c>
      <c r="DM17" s="163">
        <f>RANK(DL17,$DL$4:$DL$23,0)</f>
        <v>3</v>
      </c>
      <c r="DN17" s="163">
        <f>AJ17</f>
        <v>0</v>
      </c>
      <c r="DO17" s="163">
        <f>(DI17*10^3+DK17)*10^3+DN17</f>
        <v>0</v>
      </c>
      <c r="DP17" s="163">
        <f>RANK(DO17,$DO$4:$DO$23,0)</f>
        <v>3</v>
      </c>
      <c r="DQ17" s="179">
        <f>U17</f>
        <v>0</v>
      </c>
      <c r="DR17" s="179">
        <f>((DI17*10^3+DK17)*10^3+DN17)*10^3+DQ17</f>
        <v>0</v>
      </c>
      <c r="DS17" s="179">
        <f>RANK(DR17,$DR$4:$DR$23,0)</f>
        <v>3</v>
      </c>
      <c r="DT17" s="179">
        <f>AO17</f>
        <v>0</v>
      </c>
      <c r="DU17" s="179">
        <f>(((DI17*10^3+DK17)*10^3+DN17)*10^3+DQ17)*10^3+DT17</f>
        <v>0</v>
      </c>
      <c r="DV17" s="187">
        <f>IF(F17&gt;0,RANK(DU17,$DU$4:$DU$23,0),20)</f>
        <v>20</v>
      </c>
      <c r="DW17" s="179">
        <f>IF(DV17&lt;&gt;20,RANK(DV17,$DV$4:$DV$23,1)+COUNTIF(DV$4:DV17,DV17)-1,20)</f>
        <v>20</v>
      </c>
      <c r="DX17" s="180">
        <f>DI17/$DX$3</f>
        <v>0</v>
      </c>
      <c r="DY17" t="s" s="181">
        <f>IF(COUNTIF(CE17:DB17,"x")&gt;0,"Dis",IF(COUNTIF(DC17,"x")&gt;0,"Abbruch","-"))</f>
        <v>26</v>
      </c>
      <c r="DZ17" s="152"/>
      <c r="EA17" s="111"/>
      <c r="EB17" s="111"/>
      <c r="EC17" s="111"/>
    </row>
    <row r="18" ht="16" customHeight="1">
      <c r="A18" s="111"/>
      <c r="B18" s="111"/>
      <c r="C18" s="112"/>
      <c r="D18" t="s" s="188">
        <f>'classi'!B187</f>
        <v>26</v>
      </c>
      <c r="E18" s="182"/>
      <c r="F18" s="160">
        <f>'classi'!C187</f>
        <v>0</v>
      </c>
      <c r="G18" s="160">
        <f>'classi'!D187</f>
        <v>0</v>
      </c>
      <c r="H18" s="186">
        <f>'classi'!G187</f>
        <v>0</v>
      </c>
      <c r="I18" s="185"/>
      <c r="J18" s="182"/>
      <c r="K18" s="182"/>
      <c r="L18" s="161">
        <v>0</v>
      </c>
      <c r="M18" s="161">
        <v>0</v>
      </c>
      <c r="N18" s="161">
        <v>0</v>
      </c>
      <c r="O18" s="162"/>
      <c r="P18" s="163">
        <f>AVERAGE(L18:O18)</f>
        <v>0</v>
      </c>
      <c r="Q18" s="161">
        <v>0</v>
      </c>
      <c r="R18" s="161">
        <v>0</v>
      </c>
      <c r="S18" s="161">
        <v>0</v>
      </c>
      <c r="T18" s="162"/>
      <c r="U18" s="163">
        <f>AVERAGE(Q18:T18)</f>
        <v>0</v>
      </c>
      <c r="V18" s="161">
        <v>0</v>
      </c>
      <c r="W18" s="161">
        <v>0</v>
      </c>
      <c r="X18" s="161">
        <v>0</v>
      </c>
      <c r="Y18" s="162"/>
      <c r="Z18" s="163">
        <f>AVERAGE(V18:Y18)</f>
        <v>0</v>
      </c>
      <c r="AA18" s="161">
        <v>0</v>
      </c>
      <c r="AB18" s="161">
        <v>0</v>
      </c>
      <c r="AC18" s="161">
        <v>0</v>
      </c>
      <c r="AD18" s="162"/>
      <c r="AE18" s="163">
        <f>AVERAGE(AA18:AD18)</f>
        <v>0</v>
      </c>
      <c r="AF18" s="161">
        <v>0</v>
      </c>
      <c r="AG18" s="161">
        <v>0</v>
      </c>
      <c r="AH18" s="161">
        <v>0</v>
      </c>
      <c r="AI18" s="162"/>
      <c r="AJ18" s="163">
        <f>AVERAGE(AF18:AI18)</f>
        <v>0</v>
      </c>
      <c r="AK18" s="161">
        <v>0</v>
      </c>
      <c r="AL18" s="161">
        <v>0</v>
      </c>
      <c r="AM18" s="161">
        <v>0</v>
      </c>
      <c r="AN18" s="162"/>
      <c r="AO18" s="163">
        <f>AVERAGE(AK18:AN18)</f>
        <v>0</v>
      </c>
      <c r="AP18" s="161">
        <v>0</v>
      </c>
      <c r="AQ18" s="161">
        <v>0</v>
      </c>
      <c r="AR18" s="161">
        <v>0</v>
      </c>
      <c r="AS18" s="162"/>
      <c r="AT18" s="163">
        <f>AVERAGE(AP18:AS18)</f>
        <v>0</v>
      </c>
      <c r="AU18" s="161">
        <v>0</v>
      </c>
      <c r="AV18" s="161">
        <v>0</v>
      </c>
      <c r="AW18" s="161">
        <v>0</v>
      </c>
      <c r="AX18" s="162"/>
      <c r="AY18" s="163">
        <f>AVERAGE(AU18:AX18)</f>
        <v>0</v>
      </c>
      <c r="AZ18" s="164">
        <f>P18+U18+Z18+AE18+AJ18+AO18+AT18+AY18</f>
        <v>0</v>
      </c>
      <c r="BA18" s="165">
        <v>0</v>
      </c>
      <c r="BB18" s="165">
        <v>0</v>
      </c>
      <c r="BC18" s="165">
        <v>0</v>
      </c>
      <c r="BD18" s="166"/>
      <c r="BE18" s="163">
        <f>AVERAGE(BA18:BD18)</f>
        <v>0</v>
      </c>
      <c r="BF18" s="165">
        <v>0</v>
      </c>
      <c r="BG18" s="165">
        <v>0</v>
      </c>
      <c r="BH18" s="165">
        <v>0</v>
      </c>
      <c r="BI18" s="166"/>
      <c r="BJ18" s="163">
        <f>AVERAGE(BF18:BI18)</f>
        <v>0</v>
      </c>
      <c r="BK18" s="165">
        <v>0</v>
      </c>
      <c r="BL18" s="165">
        <v>0</v>
      </c>
      <c r="BM18" s="165">
        <v>0</v>
      </c>
      <c r="BN18" s="166"/>
      <c r="BO18" s="163">
        <f>AVERAGE(BK18:BN18)</f>
        <v>0</v>
      </c>
      <c r="BP18" s="165">
        <v>0</v>
      </c>
      <c r="BQ18" s="165">
        <v>0</v>
      </c>
      <c r="BR18" s="165">
        <v>0</v>
      </c>
      <c r="BS18" s="166"/>
      <c r="BT18" s="163">
        <f>AVERAGE(BP18:BS18)</f>
        <v>0</v>
      </c>
      <c r="BU18" s="167">
        <v>0</v>
      </c>
      <c r="BV18" s="167">
        <v>0</v>
      </c>
      <c r="BW18" s="167">
        <v>0</v>
      </c>
      <c r="BX18" s="166"/>
      <c r="BY18" s="163">
        <f>AVERAGE(BU18:BX18)</f>
        <v>0</v>
      </c>
      <c r="BZ18" s="167">
        <v>0</v>
      </c>
      <c r="CA18" s="167">
        <v>0</v>
      </c>
      <c r="CB18" s="167">
        <v>0</v>
      </c>
      <c r="CC18" s="168"/>
      <c r="CD18" s="169">
        <f>AVERAGE(BZ18:CC18)</f>
        <v>0</v>
      </c>
      <c r="CE18" s="170"/>
      <c r="CF18" s="171"/>
      <c r="CG18" s="171"/>
      <c r="CH18" s="166"/>
      <c r="CI18" s="171"/>
      <c r="CJ18" s="171"/>
      <c r="CK18" s="171"/>
      <c r="CL18" s="166"/>
      <c r="CM18" s="171"/>
      <c r="CN18" s="171"/>
      <c r="CO18" s="171"/>
      <c r="CP18" s="166"/>
      <c r="CQ18" s="171"/>
      <c r="CR18" s="171"/>
      <c r="CS18" s="171"/>
      <c r="CT18" s="166"/>
      <c r="CU18" s="171"/>
      <c r="CV18" s="171"/>
      <c r="CW18" s="171"/>
      <c r="CX18" s="166"/>
      <c r="CY18" s="171"/>
      <c r="CZ18" s="171"/>
      <c r="DA18" s="171"/>
      <c r="DB18" s="172"/>
      <c r="DC18" s="173"/>
      <c r="DD18" s="174">
        <f>SUM(BA18,BF18,BK18,BP18,BU18,BZ18)</f>
        <v>0</v>
      </c>
      <c r="DE18" s="175">
        <f>SUM(BB18,BG18,BL18,BQ18,BV18,CA18)</f>
        <v>0</v>
      </c>
      <c r="DF18" s="175">
        <f>SUM(BC18,BH18,BM18,BR18,BW18,CB18)</f>
        <v>0</v>
      </c>
      <c r="DG18" s="162">
        <f>SUM(BD18,BI18,BN18,BS18,BX18,CC18)</f>
        <v>0</v>
      </c>
      <c r="DH18" s="176">
        <f>BE18+BJ18+BT18+BO18+BY18+CD18</f>
        <v>0</v>
      </c>
      <c r="DI18" s="163">
        <f>AZ18-DH18</f>
        <v>0</v>
      </c>
      <c r="DJ18" s="177">
        <f>RANK(DI18,$DI$4:$DI$23,0)</f>
        <v>3</v>
      </c>
      <c r="DK18" s="178">
        <f>P18</f>
        <v>0</v>
      </c>
      <c r="DL18" s="163">
        <f>DI18*10^3+DK18</f>
        <v>0</v>
      </c>
      <c r="DM18" s="163">
        <f>RANK(DL18,$DL$4:$DL$23,0)</f>
        <v>3</v>
      </c>
      <c r="DN18" s="163">
        <f>AJ18</f>
        <v>0</v>
      </c>
      <c r="DO18" s="163">
        <f>(DI18*10^3+DK18)*10^3+DN18</f>
        <v>0</v>
      </c>
      <c r="DP18" s="163">
        <f>RANK(DO18,$DO$4:$DO$23,0)</f>
        <v>3</v>
      </c>
      <c r="DQ18" s="179">
        <f>U18</f>
        <v>0</v>
      </c>
      <c r="DR18" s="179">
        <f>((DI18*10^3+DK18)*10^3+DN18)*10^3+DQ18</f>
        <v>0</v>
      </c>
      <c r="DS18" s="179">
        <f>RANK(DR18,$DR$4:$DR$23,0)</f>
        <v>3</v>
      </c>
      <c r="DT18" s="179">
        <f>AO18</f>
        <v>0</v>
      </c>
      <c r="DU18" s="179">
        <f>(((DI18*10^3+DK18)*10^3+DN18)*10^3+DQ18)*10^3+DT18</f>
        <v>0</v>
      </c>
      <c r="DV18" s="187">
        <f>IF(F18&gt;0,RANK(DU18,$DU$4:$DU$23,0),20)</f>
        <v>20</v>
      </c>
      <c r="DW18" s="179">
        <f>IF(DV18&lt;&gt;20,RANK(DV18,$DV$4:$DV$23,1)+COUNTIF(DV$4:DV18,DV18)-1,20)</f>
        <v>20</v>
      </c>
      <c r="DX18" s="180">
        <f>DI18/$DX$3</f>
        <v>0</v>
      </c>
      <c r="DY18" t="s" s="181">
        <f>IF(COUNTIF(CE18:DB18,"x")&gt;0,"Dis",IF(COUNTIF(DC18,"x")&gt;0,"Abbruch","-"))</f>
        <v>26</v>
      </c>
      <c r="DZ18" s="152"/>
      <c r="EA18" s="111"/>
      <c r="EB18" s="111"/>
      <c r="EC18" s="111"/>
    </row>
    <row r="19" ht="16" customHeight="1">
      <c r="A19" s="111"/>
      <c r="B19" s="111"/>
      <c r="C19" s="112"/>
      <c r="D19" t="s" s="188">
        <f>'classi'!B188</f>
        <v>26</v>
      </c>
      <c r="E19" s="182"/>
      <c r="F19" s="160">
        <f>'classi'!C188</f>
        <v>0</v>
      </c>
      <c r="G19" s="160">
        <f>'classi'!D188</f>
        <v>0</v>
      </c>
      <c r="H19" s="186">
        <f>'classi'!G188</f>
        <v>0</v>
      </c>
      <c r="I19" s="185"/>
      <c r="J19" s="182"/>
      <c r="K19" s="182"/>
      <c r="L19" s="161">
        <v>0</v>
      </c>
      <c r="M19" s="161">
        <v>0</v>
      </c>
      <c r="N19" s="161">
        <v>0</v>
      </c>
      <c r="O19" s="162"/>
      <c r="P19" s="163">
        <f>AVERAGE(L19:O19)</f>
        <v>0</v>
      </c>
      <c r="Q19" s="161">
        <v>0</v>
      </c>
      <c r="R19" s="161">
        <v>0</v>
      </c>
      <c r="S19" s="161">
        <v>0</v>
      </c>
      <c r="T19" s="162"/>
      <c r="U19" s="163">
        <f>AVERAGE(Q19:T19)</f>
        <v>0</v>
      </c>
      <c r="V19" s="161">
        <v>0</v>
      </c>
      <c r="W19" s="161">
        <v>0</v>
      </c>
      <c r="X19" s="161">
        <v>0</v>
      </c>
      <c r="Y19" s="162"/>
      <c r="Z19" s="163">
        <f>AVERAGE(V19:Y19)</f>
        <v>0</v>
      </c>
      <c r="AA19" s="161">
        <v>0</v>
      </c>
      <c r="AB19" s="161">
        <v>0</v>
      </c>
      <c r="AC19" s="161">
        <v>0</v>
      </c>
      <c r="AD19" s="162"/>
      <c r="AE19" s="163">
        <f>AVERAGE(AA19:AD19)</f>
        <v>0</v>
      </c>
      <c r="AF19" s="161">
        <v>0</v>
      </c>
      <c r="AG19" s="161">
        <v>0</v>
      </c>
      <c r="AH19" s="161">
        <v>0</v>
      </c>
      <c r="AI19" s="162"/>
      <c r="AJ19" s="163">
        <f>AVERAGE(AF19:AI19)</f>
        <v>0</v>
      </c>
      <c r="AK19" s="161">
        <v>0</v>
      </c>
      <c r="AL19" s="161">
        <v>0</v>
      </c>
      <c r="AM19" s="161">
        <v>0</v>
      </c>
      <c r="AN19" s="162"/>
      <c r="AO19" s="163">
        <f>AVERAGE(AK19:AN19)</f>
        <v>0</v>
      </c>
      <c r="AP19" s="161">
        <v>0</v>
      </c>
      <c r="AQ19" s="161">
        <v>0</v>
      </c>
      <c r="AR19" s="161">
        <v>0</v>
      </c>
      <c r="AS19" s="162"/>
      <c r="AT19" s="163">
        <f>AVERAGE(AP19:AS19)</f>
        <v>0</v>
      </c>
      <c r="AU19" s="161">
        <v>0</v>
      </c>
      <c r="AV19" s="161">
        <v>0</v>
      </c>
      <c r="AW19" s="161">
        <v>0</v>
      </c>
      <c r="AX19" s="162"/>
      <c r="AY19" s="163">
        <f>AVERAGE(AU19:AX19)</f>
        <v>0</v>
      </c>
      <c r="AZ19" s="164">
        <f>P19+U19+Z19+AE19+AJ19+AO19+AT19+AY19</f>
        <v>0</v>
      </c>
      <c r="BA19" s="165">
        <v>0</v>
      </c>
      <c r="BB19" s="165">
        <v>0</v>
      </c>
      <c r="BC19" s="165">
        <v>0</v>
      </c>
      <c r="BD19" s="166"/>
      <c r="BE19" s="163">
        <f>AVERAGE(BA19:BD19)</f>
        <v>0</v>
      </c>
      <c r="BF19" s="165">
        <v>0</v>
      </c>
      <c r="BG19" s="165">
        <v>0</v>
      </c>
      <c r="BH19" s="165">
        <v>0</v>
      </c>
      <c r="BI19" s="166"/>
      <c r="BJ19" s="163">
        <f>AVERAGE(BF19:BI19)</f>
        <v>0</v>
      </c>
      <c r="BK19" s="165">
        <v>0</v>
      </c>
      <c r="BL19" s="165">
        <v>0</v>
      </c>
      <c r="BM19" s="165">
        <v>0</v>
      </c>
      <c r="BN19" s="166"/>
      <c r="BO19" s="163">
        <f>AVERAGE(BK19:BN19)</f>
        <v>0</v>
      </c>
      <c r="BP19" s="165">
        <v>0</v>
      </c>
      <c r="BQ19" s="165">
        <v>0</v>
      </c>
      <c r="BR19" s="165">
        <v>0</v>
      </c>
      <c r="BS19" s="166"/>
      <c r="BT19" s="163">
        <f>AVERAGE(BP19:BS19)</f>
        <v>0</v>
      </c>
      <c r="BU19" s="167">
        <v>0</v>
      </c>
      <c r="BV19" s="167">
        <v>0</v>
      </c>
      <c r="BW19" s="167">
        <v>0</v>
      </c>
      <c r="BX19" s="166"/>
      <c r="BY19" s="163">
        <f>AVERAGE(BU19:BX19)</f>
        <v>0</v>
      </c>
      <c r="BZ19" s="167">
        <v>0</v>
      </c>
      <c r="CA19" s="167">
        <v>0</v>
      </c>
      <c r="CB19" s="167">
        <v>0</v>
      </c>
      <c r="CC19" s="168"/>
      <c r="CD19" s="169">
        <f>AVERAGE(BZ19:CC19)</f>
        <v>0</v>
      </c>
      <c r="CE19" s="170"/>
      <c r="CF19" s="171"/>
      <c r="CG19" s="171"/>
      <c r="CH19" s="166"/>
      <c r="CI19" s="171"/>
      <c r="CJ19" s="171"/>
      <c r="CK19" s="171"/>
      <c r="CL19" s="166"/>
      <c r="CM19" s="171"/>
      <c r="CN19" s="171"/>
      <c r="CO19" s="171"/>
      <c r="CP19" s="166"/>
      <c r="CQ19" s="171"/>
      <c r="CR19" s="171"/>
      <c r="CS19" s="171"/>
      <c r="CT19" s="166"/>
      <c r="CU19" s="171"/>
      <c r="CV19" s="171"/>
      <c r="CW19" s="171"/>
      <c r="CX19" s="166"/>
      <c r="CY19" s="171"/>
      <c r="CZ19" s="171"/>
      <c r="DA19" s="171"/>
      <c r="DB19" s="172"/>
      <c r="DC19" s="173"/>
      <c r="DD19" s="174">
        <f>SUM(BA19,BF19,BK19,BP19,BU19,BZ19)</f>
        <v>0</v>
      </c>
      <c r="DE19" s="175">
        <f>SUM(BB19,BG19,BL19,BQ19,BV19,CA19)</f>
        <v>0</v>
      </c>
      <c r="DF19" s="175">
        <f>SUM(BC19,BH19,BM19,BR19,BW19,CB19)</f>
        <v>0</v>
      </c>
      <c r="DG19" s="162">
        <f>SUM(BD19,BI19,BN19,BS19,BX19,CC19)</f>
        <v>0</v>
      </c>
      <c r="DH19" s="176">
        <f>BE19+BJ19+BT19+BO19+BY19+CD19</f>
        <v>0</v>
      </c>
      <c r="DI19" s="163">
        <f>AZ19-DH19</f>
        <v>0</v>
      </c>
      <c r="DJ19" s="177">
        <f>RANK(DI19,$DI$4:$DI$23,0)</f>
        <v>3</v>
      </c>
      <c r="DK19" s="178">
        <f>P19</f>
        <v>0</v>
      </c>
      <c r="DL19" s="163">
        <f>DI19*10^3+DK19</f>
        <v>0</v>
      </c>
      <c r="DM19" s="163">
        <f>RANK(DL19,$DL$4:$DL$23,0)</f>
        <v>3</v>
      </c>
      <c r="DN19" s="163">
        <f>AJ19</f>
        <v>0</v>
      </c>
      <c r="DO19" s="163">
        <f>(DI19*10^3+DK19)*10^3+DN19</f>
        <v>0</v>
      </c>
      <c r="DP19" s="163">
        <f>RANK(DO19,$DO$4:$DO$23,0)</f>
        <v>3</v>
      </c>
      <c r="DQ19" s="179">
        <f>U19</f>
        <v>0</v>
      </c>
      <c r="DR19" s="179">
        <f>((DI19*10^3+DK19)*10^3+DN19)*10^3+DQ19</f>
        <v>0</v>
      </c>
      <c r="DS19" s="179">
        <f>RANK(DR19,$DR$4:$DR$23,0)</f>
        <v>3</v>
      </c>
      <c r="DT19" s="179">
        <f>AO19</f>
        <v>0</v>
      </c>
      <c r="DU19" s="179">
        <f>(((DI19*10^3+DK19)*10^3+DN19)*10^3+DQ19)*10^3+DT19</f>
        <v>0</v>
      </c>
      <c r="DV19" s="187">
        <f>IF(F19&gt;0,RANK(DU19,$DU$4:$DU$23,0),20)</f>
        <v>20</v>
      </c>
      <c r="DW19" s="179">
        <f>IF(DV19&lt;&gt;20,RANK(DV19,$DV$4:$DV$23,1)+COUNTIF(DV$4:DV19,DV19)-1,20)</f>
        <v>20</v>
      </c>
      <c r="DX19" s="180">
        <f>DI19/$DX$3</f>
        <v>0</v>
      </c>
      <c r="DY19" t="s" s="181">
        <f>IF(COUNTIF(CE19:DB19,"x")&gt;0,"Dis",IF(COUNTIF(DC19,"x")&gt;0,"Abbruch","-"))</f>
        <v>26</v>
      </c>
      <c r="DZ19" s="152"/>
      <c r="EA19" s="111"/>
      <c r="EB19" s="111"/>
      <c r="EC19" s="111"/>
    </row>
    <row r="20" ht="16" customHeight="1">
      <c r="A20" s="111"/>
      <c r="B20" s="111"/>
      <c r="C20" s="112"/>
      <c r="D20" t="s" s="188">
        <f>'classi'!B189</f>
        <v>26</v>
      </c>
      <c r="E20" s="182"/>
      <c r="F20" s="160">
        <f>'classi'!C189</f>
        <v>0</v>
      </c>
      <c r="G20" s="160">
        <f>'classi'!D189</f>
        <v>0</v>
      </c>
      <c r="H20" s="186">
        <f>'classi'!G189</f>
        <v>0</v>
      </c>
      <c r="I20" s="185"/>
      <c r="J20" s="182"/>
      <c r="K20" s="182"/>
      <c r="L20" s="161">
        <v>0</v>
      </c>
      <c r="M20" s="161">
        <v>0</v>
      </c>
      <c r="N20" s="161">
        <v>0</v>
      </c>
      <c r="O20" s="162"/>
      <c r="P20" s="163">
        <f>AVERAGE(L20:O20)</f>
        <v>0</v>
      </c>
      <c r="Q20" s="161">
        <v>0</v>
      </c>
      <c r="R20" s="161">
        <v>0</v>
      </c>
      <c r="S20" s="161">
        <v>0</v>
      </c>
      <c r="T20" s="162"/>
      <c r="U20" s="163">
        <f>AVERAGE(Q20:T20)</f>
        <v>0</v>
      </c>
      <c r="V20" s="161">
        <v>0</v>
      </c>
      <c r="W20" s="161">
        <v>0</v>
      </c>
      <c r="X20" s="161">
        <v>0</v>
      </c>
      <c r="Y20" s="162"/>
      <c r="Z20" s="163">
        <f>AVERAGE(V20:Y20)</f>
        <v>0</v>
      </c>
      <c r="AA20" s="161">
        <v>0</v>
      </c>
      <c r="AB20" s="161">
        <v>0</v>
      </c>
      <c r="AC20" s="161">
        <v>0</v>
      </c>
      <c r="AD20" s="162"/>
      <c r="AE20" s="163">
        <f>AVERAGE(AA20:AD20)</f>
        <v>0</v>
      </c>
      <c r="AF20" s="161">
        <v>0</v>
      </c>
      <c r="AG20" s="161">
        <v>0</v>
      </c>
      <c r="AH20" s="161">
        <v>0</v>
      </c>
      <c r="AI20" s="162"/>
      <c r="AJ20" s="163">
        <f>AVERAGE(AF20:AI20)</f>
        <v>0</v>
      </c>
      <c r="AK20" s="161">
        <v>0</v>
      </c>
      <c r="AL20" s="161">
        <v>0</v>
      </c>
      <c r="AM20" s="161">
        <v>0</v>
      </c>
      <c r="AN20" s="162"/>
      <c r="AO20" s="163">
        <f>AVERAGE(AK20:AN20)</f>
        <v>0</v>
      </c>
      <c r="AP20" s="161">
        <v>0</v>
      </c>
      <c r="AQ20" s="161">
        <v>0</v>
      </c>
      <c r="AR20" s="161">
        <v>0</v>
      </c>
      <c r="AS20" s="162"/>
      <c r="AT20" s="163">
        <f>AVERAGE(AP20:AS20)</f>
        <v>0</v>
      </c>
      <c r="AU20" s="161">
        <v>0</v>
      </c>
      <c r="AV20" s="161">
        <v>0</v>
      </c>
      <c r="AW20" s="161">
        <v>0</v>
      </c>
      <c r="AX20" s="162"/>
      <c r="AY20" s="163">
        <f>AVERAGE(AU20:AX20)</f>
        <v>0</v>
      </c>
      <c r="AZ20" s="164">
        <f>P20+U20+Z20+AE20+AJ20+AO20+AT20+AY20</f>
        <v>0</v>
      </c>
      <c r="BA20" s="165">
        <v>0</v>
      </c>
      <c r="BB20" s="165">
        <v>0</v>
      </c>
      <c r="BC20" s="165">
        <v>0</v>
      </c>
      <c r="BD20" s="166"/>
      <c r="BE20" s="163">
        <f>AVERAGE(BA20:BD20)</f>
        <v>0</v>
      </c>
      <c r="BF20" s="165">
        <v>0</v>
      </c>
      <c r="BG20" s="165">
        <v>0</v>
      </c>
      <c r="BH20" s="165">
        <v>0</v>
      </c>
      <c r="BI20" s="166"/>
      <c r="BJ20" s="163">
        <f>AVERAGE(BF20:BI20)</f>
        <v>0</v>
      </c>
      <c r="BK20" s="165">
        <v>0</v>
      </c>
      <c r="BL20" s="165">
        <v>0</v>
      </c>
      <c r="BM20" s="165">
        <v>0</v>
      </c>
      <c r="BN20" s="166"/>
      <c r="BO20" s="163">
        <f>AVERAGE(BK20:BN20)</f>
        <v>0</v>
      </c>
      <c r="BP20" s="165">
        <v>0</v>
      </c>
      <c r="BQ20" s="165">
        <v>0</v>
      </c>
      <c r="BR20" s="165">
        <v>0</v>
      </c>
      <c r="BS20" s="166"/>
      <c r="BT20" s="163">
        <f>AVERAGE(BP20:BS20)</f>
        <v>0</v>
      </c>
      <c r="BU20" s="167">
        <v>0</v>
      </c>
      <c r="BV20" s="167">
        <v>0</v>
      </c>
      <c r="BW20" s="167">
        <v>0</v>
      </c>
      <c r="BX20" s="166"/>
      <c r="BY20" s="163">
        <f>AVERAGE(BU20:BX20)</f>
        <v>0</v>
      </c>
      <c r="BZ20" s="167">
        <v>0</v>
      </c>
      <c r="CA20" s="167">
        <v>0</v>
      </c>
      <c r="CB20" s="167">
        <v>0</v>
      </c>
      <c r="CC20" s="168"/>
      <c r="CD20" s="169">
        <f>AVERAGE(BZ20:CC20)</f>
        <v>0</v>
      </c>
      <c r="CE20" s="170"/>
      <c r="CF20" s="171"/>
      <c r="CG20" s="171"/>
      <c r="CH20" s="166"/>
      <c r="CI20" s="171"/>
      <c r="CJ20" s="171"/>
      <c r="CK20" s="171"/>
      <c r="CL20" s="166"/>
      <c r="CM20" s="171"/>
      <c r="CN20" s="171"/>
      <c r="CO20" s="171"/>
      <c r="CP20" s="166"/>
      <c r="CQ20" s="171"/>
      <c r="CR20" s="171"/>
      <c r="CS20" s="171"/>
      <c r="CT20" s="166"/>
      <c r="CU20" s="171"/>
      <c r="CV20" s="171"/>
      <c r="CW20" s="171"/>
      <c r="CX20" s="166"/>
      <c r="CY20" s="171"/>
      <c r="CZ20" s="171"/>
      <c r="DA20" s="171"/>
      <c r="DB20" s="172"/>
      <c r="DC20" s="173"/>
      <c r="DD20" s="174">
        <f>SUM(BA20,BF20,BK20,BP20,BU20,BZ20)</f>
        <v>0</v>
      </c>
      <c r="DE20" s="175">
        <f>SUM(BB20,BG20,BL20,BQ20,BV20,CA20)</f>
        <v>0</v>
      </c>
      <c r="DF20" s="175">
        <f>SUM(BC20,BH20,BM20,BR20,BW20,CB20)</f>
        <v>0</v>
      </c>
      <c r="DG20" s="162">
        <f>SUM(BD20,BI20,BN20,BS20,BX20,CC20)</f>
        <v>0</v>
      </c>
      <c r="DH20" s="176">
        <f>BE20+BJ20+BT20+BO20+BY20+CD20</f>
        <v>0</v>
      </c>
      <c r="DI20" s="163">
        <f>AZ20-DH20</f>
        <v>0</v>
      </c>
      <c r="DJ20" s="177">
        <f>RANK(DI20,$DI$4:$DI$23,0)</f>
        <v>3</v>
      </c>
      <c r="DK20" s="178">
        <f>P20</f>
        <v>0</v>
      </c>
      <c r="DL20" s="163">
        <f>DI20*10^3+DK20</f>
        <v>0</v>
      </c>
      <c r="DM20" s="163">
        <f>RANK(DL20,$DL$4:$DL$23,0)</f>
        <v>3</v>
      </c>
      <c r="DN20" s="163">
        <f>AJ20</f>
        <v>0</v>
      </c>
      <c r="DO20" s="163">
        <f>(DI20*10^3+DK20)*10^3+DN20</f>
        <v>0</v>
      </c>
      <c r="DP20" s="163">
        <f>RANK(DO20,$DO$4:$DO$23,0)</f>
        <v>3</v>
      </c>
      <c r="DQ20" s="179">
        <f>U20</f>
        <v>0</v>
      </c>
      <c r="DR20" s="179">
        <f>((DI20*10^3+DK20)*10^3+DN20)*10^3+DQ20</f>
        <v>0</v>
      </c>
      <c r="DS20" s="179">
        <f>RANK(DR20,$DR$4:$DR$23,0)</f>
        <v>3</v>
      </c>
      <c r="DT20" s="179">
        <f>AO20</f>
        <v>0</v>
      </c>
      <c r="DU20" s="179">
        <f>(((DI20*10^3+DK20)*10^3+DN20)*10^3+DQ20)*10^3+DT20</f>
        <v>0</v>
      </c>
      <c r="DV20" s="187">
        <f>IF(F20&gt;0,RANK(DU20,$DU$4:$DU$23,0),20)</f>
        <v>20</v>
      </c>
      <c r="DW20" s="179">
        <f>IF(DV20&lt;&gt;20,RANK(DV20,$DV$4:$DV$23,1)+COUNTIF(DV$4:DV20,DV20)-1,20)</f>
        <v>20</v>
      </c>
      <c r="DX20" s="180">
        <f>DI20/$DX$3</f>
        <v>0</v>
      </c>
      <c r="DY20" t="s" s="181">
        <f>IF(COUNTIF(CE20:DB20,"x")&gt;0,"Dis",IF(COUNTIF(DC20,"x")&gt;0,"Abbruch","-"))</f>
        <v>26</v>
      </c>
      <c r="DZ20" s="152"/>
      <c r="EA20" s="111"/>
      <c r="EB20" s="111"/>
      <c r="EC20" s="111"/>
    </row>
    <row r="21" ht="16" customHeight="1">
      <c r="A21" s="111"/>
      <c r="B21" s="111"/>
      <c r="C21" s="112"/>
      <c r="D21" t="s" s="188">
        <f>'classi'!B190</f>
        <v>26</v>
      </c>
      <c r="E21" s="182"/>
      <c r="F21" s="160">
        <f>'classi'!C190</f>
        <v>0</v>
      </c>
      <c r="G21" s="160">
        <f>'classi'!D190</f>
        <v>0</v>
      </c>
      <c r="H21" s="186">
        <f>'classi'!G190</f>
        <v>0</v>
      </c>
      <c r="I21" s="185"/>
      <c r="J21" s="182"/>
      <c r="K21" s="182"/>
      <c r="L21" s="161">
        <v>0</v>
      </c>
      <c r="M21" s="161">
        <v>0</v>
      </c>
      <c r="N21" s="161">
        <v>0</v>
      </c>
      <c r="O21" s="162"/>
      <c r="P21" s="163">
        <f>AVERAGE(L21:O21)</f>
        <v>0</v>
      </c>
      <c r="Q21" s="161">
        <v>0</v>
      </c>
      <c r="R21" s="161">
        <v>0</v>
      </c>
      <c r="S21" s="161">
        <v>0</v>
      </c>
      <c r="T21" s="162"/>
      <c r="U21" s="163">
        <f>AVERAGE(Q21:T21)</f>
        <v>0</v>
      </c>
      <c r="V21" s="161">
        <v>0</v>
      </c>
      <c r="W21" s="161">
        <v>0</v>
      </c>
      <c r="X21" s="161">
        <v>0</v>
      </c>
      <c r="Y21" s="162"/>
      <c r="Z21" s="163">
        <f>AVERAGE(V21:Y21)</f>
        <v>0</v>
      </c>
      <c r="AA21" s="161">
        <v>0</v>
      </c>
      <c r="AB21" s="161">
        <v>0</v>
      </c>
      <c r="AC21" s="161">
        <v>0</v>
      </c>
      <c r="AD21" s="162"/>
      <c r="AE21" s="163">
        <f>AVERAGE(AA21:AD21)</f>
        <v>0</v>
      </c>
      <c r="AF21" s="161">
        <v>0</v>
      </c>
      <c r="AG21" s="161">
        <v>0</v>
      </c>
      <c r="AH21" s="161">
        <v>0</v>
      </c>
      <c r="AI21" s="162"/>
      <c r="AJ21" s="163">
        <f>AVERAGE(AF21:AI21)</f>
        <v>0</v>
      </c>
      <c r="AK21" s="161">
        <v>0</v>
      </c>
      <c r="AL21" s="161">
        <v>0</v>
      </c>
      <c r="AM21" s="161">
        <v>0</v>
      </c>
      <c r="AN21" s="162"/>
      <c r="AO21" s="163">
        <f>AVERAGE(AK21:AN21)</f>
        <v>0</v>
      </c>
      <c r="AP21" s="161">
        <v>0</v>
      </c>
      <c r="AQ21" s="161">
        <v>0</v>
      </c>
      <c r="AR21" s="161">
        <v>0</v>
      </c>
      <c r="AS21" s="162"/>
      <c r="AT21" s="163">
        <f>AVERAGE(AP21:AS21)</f>
        <v>0</v>
      </c>
      <c r="AU21" s="161">
        <v>0</v>
      </c>
      <c r="AV21" s="161">
        <v>0</v>
      </c>
      <c r="AW21" s="161">
        <v>0</v>
      </c>
      <c r="AX21" s="162"/>
      <c r="AY21" s="163">
        <f>AVERAGE(AU21:AX21)</f>
        <v>0</v>
      </c>
      <c r="AZ21" s="164">
        <f>P21+U21+Z21+AE21+AJ21+AO21+AT21+AY21</f>
        <v>0</v>
      </c>
      <c r="BA21" s="165">
        <v>0</v>
      </c>
      <c r="BB21" s="165">
        <v>0</v>
      </c>
      <c r="BC21" s="165">
        <v>0</v>
      </c>
      <c r="BD21" s="166"/>
      <c r="BE21" s="163">
        <f>AVERAGE(BA21:BD21)</f>
        <v>0</v>
      </c>
      <c r="BF21" s="165">
        <v>0</v>
      </c>
      <c r="BG21" s="165">
        <v>0</v>
      </c>
      <c r="BH21" s="165">
        <v>0</v>
      </c>
      <c r="BI21" s="166"/>
      <c r="BJ21" s="163">
        <f>AVERAGE(BF21:BI21)</f>
        <v>0</v>
      </c>
      <c r="BK21" s="165">
        <v>0</v>
      </c>
      <c r="BL21" s="165">
        <v>0</v>
      </c>
      <c r="BM21" s="165">
        <v>0</v>
      </c>
      <c r="BN21" s="166"/>
      <c r="BO21" s="163">
        <f>AVERAGE(BK21:BN21)</f>
        <v>0</v>
      </c>
      <c r="BP21" s="165">
        <v>0</v>
      </c>
      <c r="BQ21" s="165">
        <v>0</v>
      </c>
      <c r="BR21" s="165">
        <v>0</v>
      </c>
      <c r="BS21" s="166"/>
      <c r="BT21" s="163">
        <f>AVERAGE(BP21:BS21)</f>
        <v>0</v>
      </c>
      <c r="BU21" s="167">
        <v>0</v>
      </c>
      <c r="BV21" s="167">
        <v>0</v>
      </c>
      <c r="BW21" s="167">
        <v>0</v>
      </c>
      <c r="BX21" s="166"/>
      <c r="BY21" s="163">
        <f>AVERAGE(BU21:BX21)</f>
        <v>0</v>
      </c>
      <c r="BZ21" s="167">
        <v>0</v>
      </c>
      <c r="CA21" s="167">
        <v>0</v>
      </c>
      <c r="CB21" s="167">
        <v>0</v>
      </c>
      <c r="CC21" s="168"/>
      <c r="CD21" s="169">
        <f>AVERAGE(BZ21:CC21)</f>
        <v>0</v>
      </c>
      <c r="CE21" s="170"/>
      <c r="CF21" s="171"/>
      <c r="CG21" s="171"/>
      <c r="CH21" s="166"/>
      <c r="CI21" s="171"/>
      <c r="CJ21" s="171"/>
      <c r="CK21" s="171"/>
      <c r="CL21" s="166"/>
      <c r="CM21" s="171"/>
      <c r="CN21" s="171"/>
      <c r="CO21" s="171"/>
      <c r="CP21" s="166"/>
      <c r="CQ21" s="171"/>
      <c r="CR21" s="171"/>
      <c r="CS21" s="171"/>
      <c r="CT21" s="166"/>
      <c r="CU21" s="171"/>
      <c r="CV21" s="171"/>
      <c r="CW21" s="171"/>
      <c r="CX21" s="166"/>
      <c r="CY21" s="171"/>
      <c r="CZ21" s="171"/>
      <c r="DA21" s="171"/>
      <c r="DB21" s="172"/>
      <c r="DC21" s="173"/>
      <c r="DD21" s="174">
        <f>SUM(BA21,BF21,BK21,BP21,BU21,BZ21)</f>
        <v>0</v>
      </c>
      <c r="DE21" s="175">
        <f>SUM(BB21,BG21,BL21,BQ21,BV21,CA21)</f>
        <v>0</v>
      </c>
      <c r="DF21" s="175">
        <f>SUM(BC21,BH21,BM21,BR21,BW21,CB21)</f>
        <v>0</v>
      </c>
      <c r="DG21" s="162">
        <f>SUM(BD21,BI21,BN21,BS21,BX21,CC21)</f>
        <v>0</v>
      </c>
      <c r="DH21" s="176">
        <f>BE21+BJ21+BT21+BO21+BY21+CD21</f>
        <v>0</v>
      </c>
      <c r="DI21" s="163">
        <f>AZ21-DH21</f>
        <v>0</v>
      </c>
      <c r="DJ21" s="177">
        <f>RANK(DI21,$DI$4:$DI$23,0)</f>
        <v>3</v>
      </c>
      <c r="DK21" s="178">
        <f>P21</f>
        <v>0</v>
      </c>
      <c r="DL21" s="163">
        <f>DI21*10^3+DK21</f>
        <v>0</v>
      </c>
      <c r="DM21" s="163">
        <f>RANK(DL21,$DL$4:$DL$23,0)</f>
        <v>3</v>
      </c>
      <c r="DN21" s="163">
        <f>AJ21</f>
        <v>0</v>
      </c>
      <c r="DO21" s="163">
        <f>(DI21*10^3+DK21)*10^3+DN21</f>
        <v>0</v>
      </c>
      <c r="DP21" s="163">
        <f>RANK(DO21,$DO$4:$DO$23,0)</f>
        <v>3</v>
      </c>
      <c r="DQ21" s="179">
        <f>U21</f>
        <v>0</v>
      </c>
      <c r="DR21" s="179">
        <f>((DI21*10^3+DK21)*10^3+DN21)*10^3+DQ21</f>
        <v>0</v>
      </c>
      <c r="DS21" s="179">
        <f>RANK(DR21,$DR$4:$DR$23,0)</f>
        <v>3</v>
      </c>
      <c r="DT21" s="179">
        <f>AO21</f>
        <v>0</v>
      </c>
      <c r="DU21" s="179">
        <f>(((DI21*10^3+DK21)*10^3+DN21)*10^3+DQ21)*10^3+DT21</f>
        <v>0</v>
      </c>
      <c r="DV21" s="187">
        <f>IF(F21&gt;0,RANK(DU21,$DU$4:$DU$23,0),20)</f>
        <v>20</v>
      </c>
      <c r="DW21" s="179">
        <f>IF(DV21&lt;&gt;20,RANK(DV21,$DV$4:$DV$23,1)+COUNTIF(DV$4:DV21,DV21)-1,20)</f>
        <v>20</v>
      </c>
      <c r="DX21" s="180">
        <f>DI21/$DX$3</f>
        <v>0</v>
      </c>
      <c r="DY21" t="s" s="181">
        <f>IF(COUNTIF(CE21:DB21,"x")&gt;0,"Dis",IF(COUNTIF(DC21,"x")&gt;0,"Abbruch","-"))</f>
        <v>26</v>
      </c>
      <c r="DZ21" s="152"/>
      <c r="EA21" s="111"/>
      <c r="EB21" s="111"/>
      <c r="EC21" s="111"/>
    </row>
    <row r="22" ht="16" customHeight="1">
      <c r="A22" s="111"/>
      <c r="B22" s="111"/>
      <c r="C22" s="112"/>
      <c r="D22" t="s" s="188">
        <f>'classi'!B191</f>
        <v>26</v>
      </c>
      <c r="E22" s="182"/>
      <c r="F22" s="160">
        <f>'classi'!C191</f>
        <v>0</v>
      </c>
      <c r="G22" s="160">
        <f>'classi'!D191</f>
        <v>0</v>
      </c>
      <c r="H22" s="186">
        <f>'classi'!G191</f>
        <v>0</v>
      </c>
      <c r="I22" s="185"/>
      <c r="J22" s="182"/>
      <c r="K22" s="182"/>
      <c r="L22" s="161">
        <v>0</v>
      </c>
      <c r="M22" s="161">
        <v>0</v>
      </c>
      <c r="N22" s="161">
        <v>0</v>
      </c>
      <c r="O22" s="162"/>
      <c r="P22" s="163">
        <f>AVERAGE(L22:O22)</f>
        <v>0</v>
      </c>
      <c r="Q22" s="161">
        <v>0</v>
      </c>
      <c r="R22" s="161">
        <v>0</v>
      </c>
      <c r="S22" s="161">
        <v>0</v>
      </c>
      <c r="T22" s="162"/>
      <c r="U22" s="163">
        <f>AVERAGE(Q22:T22)</f>
        <v>0</v>
      </c>
      <c r="V22" s="161">
        <v>0</v>
      </c>
      <c r="W22" s="161">
        <v>0</v>
      </c>
      <c r="X22" s="161">
        <v>0</v>
      </c>
      <c r="Y22" s="162"/>
      <c r="Z22" s="163">
        <f>AVERAGE(V22:Y22)</f>
        <v>0</v>
      </c>
      <c r="AA22" s="161">
        <v>0</v>
      </c>
      <c r="AB22" s="161">
        <v>0</v>
      </c>
      <c r="AC22" s="161">
        <v>0</v>
      </c>
      <c r="AD22" s="162"/>
      <c r="AE22" s="163">
        <f>AVERAGE(AA22:AD22)</f>
        <v>0</v>
      </c>
      <c r="AF22" s="161">
        <v>0</v>
      </c>
      <c r="AG22" s="161">
        <v>0</v>
      </c>
      <c r="AH22" s="161">
        <v>0</v>
      </c>
      <c r="AI22" s="162"/>
      <c r="AJ22" s="163">
        <f>AVERAGE(AF22:AI22)</f>
        <v>0</v>
      </c>
      <c r="AK22" s="161">
        <v>0</v>
      </c>
      <c r="AL22" s="161">
        <v>0</v>
      </c>
      <c r="AM22" s="161">
        <v>0</v>
      </c>
      <c r="AN22" s="162"/>
      <c r="AO22" s="163">
        <f>AVERAGE(AK22:AN22)</f>
        <v>0</v>
      </c>
      <c r="AP22" s="161">
        <v>0</v>
      </c>
      <c r="AQ22" s="161">
        <v>0</v>
      </c>
      <c r="AR22" s="161">
        <v>0</v>
      </c>
      <c r="AS22" s="162"/>
      <c r="AT22" s="163">
        <f>AVERAGE(AP22:AS22)</f>
        <v>0</v>
      </c>
      <c r="AU22" s="161">
        <v>0</v>
      </c>
      <c r="AV22" s="161">
        <v>0</v>
      </c>
      <c r="AW22" s="161">
        <v>0</v>
      </c>
      <c r="AX22" s="162"/>
      <c r="AY22" s="163">
        <f>AVERAGE(AU22:AX22)</f>
        <v>0</v>
      </c>
      <c r="AZ22" s="164">
        <f>P22+U22+Z22+AE22+AJ22+AO22+AT22+AY22</f>
        <v>0</v>
      </c>
      <c r="BA22" s="165">
        <v>0</v>
      </c>
      <c r="BB22" s="165">
        <v>0</v>
      </c>
      <c r="BC22" s="165">
        <v>0</v>
      </c>
      <c r="BD22" s="166"/>
      <c r="BE22" s="163">
        <f>AVERAGE(BA22:BD22)</f>
        <v>0</v>
      </c>
      <c r="BF22" s="165">
        <v>0</v>
      </c>
      <c r="BG22" s="165">
        <v>0</v>
      </c>
      <c r="BH22" s="165">
        <v>0</v>
      </c>
      <c r="BI22" s="166"/>
      <c r="BJ22" s="163">
        <f>AVERAGE(BF22:BI22)</f>
        <v>0</v>
      </c>
      <c r="BK22" s="165">
        <v>0</v>
      </c>
      <c r="BL22" s="165">
        <v>0</v>
      </c>
      <c r="BM22" s="165">
        <v>0</v>
      </c>
      <c r="BN22" s="166"/>
      <c r="BO22" s="163">
        <f>AVERAGE(BK22:BN22)</f>
        <v>0</v>
      </c>
      <c r="BP22" s="165">
        <v>0</v>
      </c>
      <c r="BQ22" s="165">
        <v>0</v>
      </c>
      <c r="BR22" s="165">
        <v>0</v>
      </c>
      <c r="BS22" s="166"/>
      <c r="BT22" s="163">
        <f>AVERAGE(BP22:BS22)</f>
        <v>0</v>
      </c>
      <c r="BU22" s="167">
        <v>0</v>
      </c>
      <c r="BV22" s="167">
        <v>0</v>
      </c>
      <c r="BW22" s="167">
        <v>0</v>
      </c>
      <c r="BX22" s="166"/>
      <c r="BY22" s="163">
        <f>AVERAGE(BU22:BX22)</f>
        <v>0</v>
      </c>
      <c r="BZ22" s="167">
        <v>0</v>
      </c>
      <c r="CA22" s="167">
        <v>0</v>
      </c>
      <c r="CB22" s="167">
        <v>0</v>
      </c>
      <c r="CC22" s="168"/>
      <c r="CD22" s="169">
        <f>AVERAGE(BZ22:CC22)</f>
        <v>0</v>
      </c>
      <c r="CE22" s="170"/>
      <c r="CF22" s="171"/>
      <c r="CG22" s="171"/>
      <c r="CH22" s="166"/>
      <c r="CI22" s="171"/>
      <c r="CJ22" s="171"/>
      <c r="CK22" s="171"/>
      <c r="CL22" s="166"/>
      <c r="CM22" s="171"/>
      <c r="CN22" s="171"/>
      <c r="CO22" s="171"/>
      <c r="CP22" s="166"/>
      <c r="CQ22" s="171"/>
      <c r="CR22" s="171"/>
      <c r="CS22" s="171"/>
      <c r="CT22" s="166"/>
      <c r="CU22" s="171"/>
      <c r="CV22" s="171"/>
      <c r="CW22" s="171"/>
      <c r="CX22" s="166"/>
      <c r="CY22" s="171"/>
      <c r="CZ22" s="171"/>
      <c r="DA22" s="171"/>
      <c r="DB22" s="172"/>
      <c r="DC22" s="173"/>
      <c r="DD22" s="174">
        <f>SUM(BA22,BF22,BK22,BP22,BU22,BZ22)</f>
        <v>0</v>
      </c>
      <c r="DE22" s="175">
        <f>SUM(BB22,BG22,BL22,BQ22,BV22,CA22)</f>
        <v>0</v>
      </c>
      <c r="DF22" s="175">
        <f>SUM(BC22,BH22,BM22,BR22,BW22,CB22)</f>
        <v>0</v>
      </c>
      <c r="DG22" s="162">
        <f>SUM(BD22,BI22,BN22,BS22,BX22,CC22)</f>
        <v>0</v>
      </c>
      <c r="DH22" s="176">
        <f>BE22+BJ22+BT22+BO22+BY22+CD22</f>
        <v>0</v>
      </c>
      <c r="DI22" s="163">
        <f>AZ22-DH22</f>
        <v>0</v>
      </c>
      <c r="DJ22" s="177">
        <f>RANK(DI22,$DI$4:$DI$23,0)</f>
        <v>3</v>
      </c>
      <c r="DK22" s="178">
        <f>P22</f>
        <v>0</v>
      </c>
      <c r="DL22" s="163">
        <f>DI22*10^3+DK22</f>
        <v>0</v>
      </c>
      <c r="DM22" s="163">
        <f>RANK(DL22,$DL$4:$DL$23,0)</f>
        <v>3</v>
      </c>
      <c r="DN22" s="163">
        <f>AJ22</f>
        <v>0</v>
      </c>
      <c r="DO22" s="163">
        <f>(DI22*10^3+DK22)*10^3+DN22</f>
        <v>0</v>
      </c>
      <c r="DP22" s="163">
        <f>RANK(DO22,$DO$4:$DO$23,0)</f>
        <v>3</v>
      </c>
      <c r="DQ22" s="179">
        <f>U22</f>
        <v>0</v>
      </c>
      <c r="DR22" s="179">
        <f>((DI22*10^3+DK22)*10^3+DN22)*10^3+DQ22</f>
        <v>0</v>
      </c>
      <c r="DS22" s="179">
        <f>RANK(DR22,$DR$4:$DR$23,0)</f>
        <v>3</v>
      </c>
      <c r="DT22" s="179">
        <f>AO22</f>
        <v>0</v>
      </c>
      <c r="DU22" s="179">
        <f>(((DI22*10^3+DK22)*10^3+DN22)*10^3+DQ22)*10^3+DT22</f>
        <v>0</v>
      </c>
      <c r="DV22" s="187">
        <f>IF(F22&gt;0,RANK(DU22,$DU$4:$DU$23,0),20)</f>
        <v>20</v>
      </c>
      <c r="DW22" s="179">
        <f>IF(DV22&lt;&gt;20,RANK(DV22,$DV$4:$DV$23,1)+COUNTIF(DV$4:DV22,DV22)-1,20)</f>
        <v>20</v>
      </c>
      <c r="DX22" s="180">
        <f>DI22/$DX$3</f>
        <v>0</v>
      </c>
      <c r="DY22" t="s" s="181">
        <f>IF(COUNTIF(CE22:DB22,"x")&gt;0,"Dis",IF(COUNTIF(DC22,"x")&gt;0,"Abbruch","-"))</f>
        <v>26</v>
      </c>
      <c r="DZ22" s="152"/>
      <c r="EA22" s="111"/>
      <c r="EB22" s="111"/>
      <c r="EC22" s="111"/>
    </row>
    <row r="23" ht="16.5" customHeight="1">
      <c r="A23" s="111"/>
      <c r="B23" s="111"/>
      <c r="C23" s="112"/>
      <c r="D23" t="s" s="189">
        <f>'classi'!B192</f>
        <v>26</v>
      </c>
      <c r="E23" s="190"/>
      <c r="F23" s="191">
        <f>'classi'!C192</f>
        <v>0</v>
      </c>
      <c r="G23" s="191">
        <f>'classi'!D192</f>
        <v>0</v>
      </c>
      <c r="H23" s="192">
        <f>'classi'!G192</f>
        <v>0</v>
      </c>
      <c r="I23" s="193"/>
      <c r="J23" s="190"/>
      <c r="K23" s="190"/>
      <c r="L23" s="194">
        <v>0</v>
      </c>
      <c r="M23" s="194">
        <v>0</v>
      </c>
      <c r="N23" s="194">
        <v>0</v>
      </c>
      <c r="O23" s="195"/>
      <c r="P23" s="196">
        <f>AVERAGE(L23:O23)</f>
        <v>0</v>
      </c>
      <c r="Q23" s="194">
        <v>0</v>
      </c>
      <c r="R23" s="194">
        <v>0</v>
      </c>
      <c r="S23" s="194">
        <v>0</v>
      </c>
      <c r="T23" s="195"/>
      <c r="U23" s="196">
        <f>AVERAGE(Q23:T23)</f>
        <v>0</v>
      </c>
      <c r="V23" s="194">
        <v>0</v>
      </c>
      <c r="W23" s="194">
        <v>0</v>
      </c>
      <c r="X23" s="194">
        <v>0</v>
      </c>
      <c r="Y23" s="195"/>
      <c r="Z23" s="196">
        <f>AVERAGE(V23:Y23)</f>
        <v>0</v>
      </c>
      <c r="AA23" s="194">
        <v>0</v>
      </c>
      <c r="AB23" s="194">
        <v>0</v>
      </c>
      <c r="AC23" s="194">
        <v>0</v>
      </c>
      <c r="AD23" s="195"/>
      <c r="AE23" s="196">
        <f>AVERAGE(AA23:AD23)</f>
        <v>0</v>
      </c>
      <c r="AF23" s="194">
        <v>0</v>
      </c>
      <c r="AG23" s="194">
        <v>0</v>
      </c>
      <c r="AH23" s="194">
        <v>0</v>
      </c>
      <c r="AI23" s="195"/>
      <c r="AJ23" s="196">
        <f>AVERAGE(AF23:AI23)</f>
        <v>0</v>
      </c>
      <c r="AK23" s="194">
        <v>0</v>
      </c>
      <c r="AL23" s="194">
        <v>0</v>
      </c>
      <c r="AM23" s="194">
        <v>0</v>
      </c>
      <c r="AN23" s="195"/>
      <c r="AO23" s="196">
        <f>AVERAGE(AK23:AN23)</f>
        <v>0</v>
      </c>
      <c r="AP23" s="194">
        <v>0</v>
      </c>
      <c r="AQ23" s="194">
        <v>0</v>
      </c>
      <c r="AR23" s="194">
        <v>0</v>
      </c>
      <c r="AS23" s="195"/>
      <c r="AT23" s="196">
        <f>AVERAGE(AP23:AS23)</f>
        <v>0</v>
      </c>
      <c r="AU23" s="194">
        <v>0</v>
      </c>
      <c r="AV23" s="194">
        <v>0</v>
      </c>
      <c r="AW23" s="194">
        <v>0</v>
      </c>
      <c r="AX23" s="195"/>
      <c r="AY23" s="196">
        <f>AVERAGE(AU23:AX23)</f>
        <v>0</v>
      </c>
      <c r="AZ23" s="197">
        <f>P23+U23+Z23+AE23+AJ23+AO23+AT23+AY23</f>
        <v>0</v>
      </c>
      <c r="BA23" s="198">
        <v>0</v>
      </c>
      <c r="BB23" s="198">
        <v>0</v>
      </c>
      <c r="BC23" s="198">
        <v>0</v>
      </c>
      <c r="BD23" s="199"/>
      <c r="BE23" s="196">
        <f>AVERAGE(BA23:BD23)</f>
        <v>0</v>
      </c>
      <c r="BF23" s="198">
        <v>0</v>
      </c>
      <c r="BG23" s="198">
        <v>0</v>
      </c>
      <c r="BH23" s="198">
        <v>0</v>
      </c>
      <c r="BI23" s="199"/>
      <c r="BJ23" s="196">
        <f>AVERAGE(BF23:BI23)</f>
        <v>0</v>
      </c>
      <c r="BK23" s="198">
        <v>0</v>
      </c>
      <c r="BL23" s="198">
        <v>0</v>
      </c>
      <c r="BM23" s="198">
        <v>0</v>
      </c>
      <c r="BN23" s="199"/>
      <c r="BO23" s="196">
        <f>AVERAGE(BK23:BN23)</f>
        <v>0</v>
      </c>
      <c r="BP23" s="198">
        <v>0</v>
      </c>
      <c r="BQ23" s="198">
        <v>0</v>
      </c>
      <c r="BR23" s="198">
        <v>0</v>
      </c>
      <c r="BS23" s="199"/>
      <c r="BT23" s="196">
        <f>AVERAGE(BP23:BS23)</f>
        <v>0</v>
      </c>
      <c r="BU23" s="200">
        <v>0</v>
      </c>
      <c r="BV23" s="200">
        <v>0</v>
      </c>
      <c r="BW23" s="200">
        <v>0</v>
      </c>
      <c r="BX23" s="199"/>
      <c r="BY23" s="196">
        <f>AVERAGE(BU23:BX23)</f>
        <v>0</v>
      </c>
      <c r="BZ23" s="200">
        <v>0</v>
      </c>
      <c r="CA23" s="200">
        <v>0</v>
      </c>
      <c r="CB23" s="200">
        <v>0</v>
      </c>
      <c r="CC23" s="201"/>
      <c r="CD23" s="202">
        <f>AVERAGE(BZ23:CC23)</f>
        <v>0</v>
      </c>
      <c r="CE23" s="203"/>
      <c r="CF23" s="204"/>
      <c r="CG23" s="204"/>
      <c r="CH23" s="199"/>
      <c r="CI23" s="204"/>
      <c r="CJ23" s="204"/>
      <c r="CK23" s="204"/>
      <c r="CL23" s="199"/>
      <c r="CM23" s="204"/>
      <c r="CN23" s="204"/>
      <c r="CO23" s="204"/>
      <c r="CP23" s="199"/>
      <c r="CQ23" s="204"/>
      <c r="CR23" s="204"/>
      <c r="CS23" s="204"/>
      <c r="CT23" s="199"/>
      <c r="CU23" s="204"/>
      <c r="CV23" s="204"/>
      <c r="CW23" s="204"/>
      <c r="CX23" s="199"/>
      <c r="CY23" s="204"/>
      <c r="CZ23" s="204"/>
      <c r="DA23" s="204"/>
      <c r="DB23" s="205"/>
      <c r="DC23" s="206"/>
      <c r="DD23" s="207">
        <f>SUM(BA23,BF23,BK23,BP23,BU23,BZ23)</f>
        <v>0</v>
      </c>
      <c r="DE23" s="208">
        <f>SUM(BB23,BG23,BL23,BQ23,BV23,CA23)</f>
        <v>0</v>
      </c>
      <c r="DF23" s="208">
        <f>SUM(BC23,BH23,BM23,BR23,BW23,CB23)</f>
        <v>0</v>
      </c>
      <c r="DG23" s="195">
        <f>SUM(BD23,BI23,BN23,BS23,BX23,CC23)</f>
        <v>0</v>
      </c>
      <c r="DH23" s="209">
        <f>BE23+BJ23+BT23+BO23+BY23+CD23</f>
        <v>0</v>
      </c>
      <c r="DI23" s="196">
        <f>AZ23-DH23</f>
        <v>0</v>
      </c>
      <c r="DJ23" s="210">
        <f>RANK(DI23,$DI$4:$DI$23,0)</f>
        <v>3</v>
      </c>
      <c r="DK23" s="211">
        <f>P23</f>
        <v>0</v>
      </c>
      <c r="DL23" s="196">
        <f>DI23*10^3+DK23</f>
        <v>0</v>
      </c>
      <c r="DM23" s="196">
        <f>RANK(DL23,$DL$4:$DL$23,0)</f>
        <v>3</v>
      </c>
      <c r="DN23" s="196">
        <f>AJ23</f>
        <v>0</v>
      </c>
      <c r="DO23" s="196">
        <f>(DI23*10^3+DK23)*10^3+DN23</f>
        <v>0</v>
      </c>
      <c r="DP23" s="196">
        <f>RANK(DO23,$DO$4:$DO$23,0)</f>
        <v>3</v>
      </c>
      <c r="DQ23" s="212">
        <f>U23</f>
        <v>0</v>
      </c>
      <c r="DR23" s="212">
        <f>((DI23*10^3+DK23)*10^3+DN23)*10^3+DQ23</f>
        <v>0</v>
      </c>
      <c r="DS23" s="213">
        <f>RANK(DR23,$DR$4:$DR$23,0)</f>
        <v>3</v>
      </c>
      <c r="DT23" s="212">
        <f>AO23</f>
        <v>0</v>
      </c>
      <c r="DU23" s="212">
        <f>(((DI23*10^3+DK23)*10^3+DN23)*10^3+DQ23)*10^3+DT23</f>
        <v>0</v>
      </c>
      <c r="DV23" s="213">
        <f>IF(F23&gt;0,RANK(DU23,$DU$4:$DU$23,0),20)</f>
        <v>20</v>
      </c>
      <c r="DW23" s="212">
        <f>IF(DV23&lt;&gt;20,RANK(DV23,$DV$4:$DV$23,1)+COUNTIF(DV$4:DV23,DV23)-1,20)</f>
        <v>20</v>
      </c>
      <c r="DX23" s="214">
        <f>DI23/$DX$3</f>
        <v>0</v>
      </c>
      <c r="DY23" t="s" s="215">
        <f>IF(COUNTIF(CE23:DB23,"x")&gt;0,"Dis",IF(COUNTIF(DC23,"x")&gt;0,"Abbruch","-"))</f>
        <v>26</v>
      </c>
      <c r="DZ23" s="152"/>
      <c r="EA23" s="111"/>
      <c r="EB23" s="111"/>
      <c r="EC23" s="111"/>
    </row>
    <row r="24" ht="16.5" customHeight="1">
      <c r="A24" s="111"/>
      <c r="B24" s="111"/>
      <c r="C24" s="121"/>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216"/>
      <c r="BI24" s="216"/>
      <c r="BJ24" s="217"/>
      <c r="BK24" s="217"/>
      <c r="BL24" s="217"/>
      <c r="BM24" s="217"/>
      <c r="BN24" s="217"/>
      <c r="BO24" s="217"/>
      <c r="BP24" s="217"/>
      <c r="BQ24" s="217"/>
      <c r="BR24" s="217"/>
      <c r="BS24" s="217"/>
      <c r="BT24" s="217"/>
      <c r="BU24" s="217"/>
      <c r="BV24" s="217"/>
      <c r="BW24" s="217"/>
      <c r="BX24" s="217"/>
      <c r="BY24" s="217"/>
      <c r="BZ24" s="217"/>
      <c r="CA24" s="217"/>
      <c r="CB24" s="217"/>
      <c r="CC24" s="217"/>
      <c r="CD24" s="217"/>
      <c r="CE24" s="217"/>
      <c r="CF24" s="217"/>
      <c r="CG24" s="217"/>
      <c r="CH24" s="217"/>
      <c r="CI24" s="217"/>
      <c r="CJ24" s="217"/>
      <c r="CK24" s="217"/>
      <c r="CL24" s="217"/>
      <c r="CM24" s="217"/>
      <c r="CN24" s="217"/>
      <c r="CO24" s="217"/>
      <c r="CP24" s="217"/>
      <c r="CQ24" s="217"/>
      <c r="CR24" s="217"/>
      <c r="CS24" s="217"/>
      <c r="CT24" s="217"/>
      <c r="CU24" s="217"/>
      <c r="CV24" s="217"/>
      <c r="CW24" s="217"/>
      <c r="CX24" s="217"/>
      <c r="CY24" s="217"/>
      <c r="CZ24" s="217"/>
      <c r="DA24" s="217"/>
      <c r="DB24" s="217"/>
      <c r="DC24" s="217"/>
      <c r="DD24" s="217"/>
      <c r="DE24" s="217"/>
      <c r="DF24" s="217"/>
      <c r="DG24" s="217"/>
      <c r="DH24" s="217"/>
      <c r="DI24" s="217"/>
      <c r="DJ24" s="217"/>
      <c r="DK24" s="218"/>
      <c r="DL24" s="218"/>
      <c r="DM24" s="218"/>
      <c r="DN24" s="218"/>
      <c r="DO24" s="218"/>
      <c r="DP24" s="218"/>
      <c r="DQ24" s="218"/>
      <c r="DR24" s="219">
        <f>((DI24*10^3+DK24)*10^3+DN24)*10^3+DQ24</f>
        <v>0</v>
      </c>
      <c r="DS24" s="220"/>
      <c r="DT24" s="218"/>
      <c r="DU24" s="218"/>
      <c r="DV24" s="218"/>
      <c r="DW24" s="218"/>
      <c r="DX24" s="218"/>
      <c r="DY24" s="218"/>
      <c r="DZ24" s="121"/>
      <c r="EA24" s="111"/>
      <c r="EB24" s="111"/>
      <c r="EC24" s="111"/>
    </row>
    <row r="25" ht="16" customHeight="1">
      <c r="A25" s="111"/>
      <c r="B25" s="11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221"/>
      <c r="BK25" s="221"/>
      <c r="BL25" s="221"/>
      <c r="BM25" s="221"/>
      <c r="BN25" s="221"/>
      <c r="BO25" s="221"/>
      <c r="BP25" s="221"/>
      <c r="BQ25" s="221"/>
      <c r="BR25" s="221"/>
      <c r="BS25" s="221"/>
      <c r="BT25" s="221"/>
      <c r="BU25" s="221"/>
      <c r="BV25" s="221"/>
      <c r="BW25" s="221"/>
      <c r="BX25" s="221"/>
      <c r="BY25" s="221"/>
      <c r="BZ25" s="221"/>
      <c r="CA25" s="221"/>
      <c r="CB25" s="221"/>
      <c r="CC25" s="221"/>
      <c r="CD25" s="221"/>
      <c r="CE25" s="221"/>
      <c r="CF25" s="221"/>
      <c r="CG25" s="221"/>
      <c r="CH25" s="221"/>
      <c r="CI25" s="221"/>
      <c r="CJ25" s="221"/>
      <c r="CK25" s="221"/>
      <c r="CL25" s="221"/>
      <c r="CM25" s="221"/>
      <c r="CN25" s="221"/>
      <c r="CO25" s="221"/>
      <c r="CP25" s="221"/>
      <c r="CQ25" s="221"/>
      <c r="CR25" s="221"/>
      <c r="CS25" s="221"/>
      <c r="CT25" s="221"/>
      <c r="CU25" s="221"/>
      <c r="CV25" s="221"/>
      <c r="CW25" s="221"/>
      <c r="CX25" s="221"/>
      <c r="CY25" s="221"/>
      <c r="CZ25" s="221"/>
      <c r="DA25" s="221"/>
      <c r="DB25" s="221"/>
      <c r="DC25" s="221"/>
      <c r="DD25" s="221"/>
      <c r="DE25" s="221"/>
      <c r="DF25" s="221"/>
      <c r="DG25" s="221"/>
      <c r="DH25" s="221"/>
      <c r="DI25" s="221"/>
      <c r="DJ25" s="221"/>
      <c r="DK25" s="222"/>
      <c r="DL25" s="222"/>
      <c r="DM25" s="222"/>
      <c r="DN25" s="222"/>
      <c r="DO25" s="222"/>
      <c r="DP25" s="222"/>
      <c r="DQ25" s="121"/>
      <c r="DR25" s="121"/>
      <c r="DS25" s="121"/>
      <c r="DT25" s="121"/>
      <c r="DU25" s="121"/>
      <c r="DV25" s="121"/>
      <c r="DW25" s="121"/>
      <c r="DX25" s="223"/>
      <c r="DY25" s="223"/>
      <c r="DZ25" s="121"/>
      <c r="EA25" s="111"/>
      <c r="EB25" s="111"/>
      <c r="EC25" s="111"/>
    </row>
    <row r="26" ht="16.5" customHeight="1">
      <c r="A26" s="111"/>
      <c r="B26" s="111"/>
      <c r="C26" s="121"/>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221"/>
      <c r="BK26" s="221"/>
      <c r="BL26" s="221"/>
      <c r="BM26" s="221"/>
      <c r="BN26" s="221"/>
      <c r="BO26" s="221"/>
      <c r="BP26" s="221"/>
      <c r="BQ26" s="221"/>
      <c r="BR26" s="221"/>
      <c r="BS26" s="221"/>
      <c r="BT26" s="221"/>
      <c r="BU26" s="221"/>
      <c r="BV26" s="221"/>
      <c r="BW26" s="221"/>
      <c r="BX26" s="221"/>
      <c r="BY26" s="221"/>
      <c r="BZ26" s="221"/>
      <c r="CA26" s="221"/>
      <c r="CB26" s="221"/>
      <c r="CC26" s="221"/>
      <c r="CD26" s="221"/>
      <c r="CE26" s="221"/>
      <c r="CF26" s="221"/>
      <c r="CG26" s="221"/>
      <c r="CH26" s="221"/>
      <c r="CI26" s="221"/>
      <c r="CJ26" s="221"/>
      <c r="CK26" s="221"/>
      <c r="CL26" s="221"/>
      <c r="CM26" s="221"/>
      <c r="CN26" s="221"/>
      <c r="CO26" s="221"/>
      <c r="CP26" s="221"/>
      <c r="CQ26" s="221"/>
      <c r="CR26" s="221"/>
      <c r="CS26" s="221"/>
      <c r="CT26" s="221"/>
      <c r="CU26" s="221"/>
      <c r="CV26" s="221"/>
      <c r="CW26" s="221"/>
      <c r="CX26" s="221"/>
      <c r="CY26" s="221"/>
      <c r="CZ26" s="221"/>
      <c r="DA26" s="221"/>
      <c r="DB26" s="221"/>
      <c r="DC26" s="221"/>
      <c r="DD26" s="221"/>
      <c r="DE26" s="221"/>
      <c r="DF26" s="221"/>
      <c r="DG26" s="221"/>
      <c r="DH26" s="221"/>
      <c r="DI26" s="221"/>
      <c r="DJ26" s="221"/>
      <c r="DK26" s="222"/>
      <c r="DL26" s="222"/>
      <c r="DM26" s="222"/>
      <c r="DN26" s="222"/>
      <c r="DO26" s="222"/>
      <c r="DP26" s="222"/>
      <c r="DQ26" s="121"/>
      <c r="DR26" s="121"/>
      <c r="DS26" s="121"/>
      <c r="DT26" s="121"/>
      <c r="DU26" s="121"/>
      <c r="DV26" s="121"/>
      <c r="DW26" s="121"/>
      <c r="DX26" s="121"/>
      <c r="DY26" s="121"/>
      <c r="DZ26" s="121"/>
      <c r="EA26" s="111"/>
      <c r="EB26" s="111"/>
      <c r="EC26" s="111"/>
    </row>
    <row r="27" ht="17" customHeight="1">
      <c r="A27" s="111"/>
      <c r="B27" s="111"/>
      <c r="C27" s="112"/>
      <c r="D27" t="s" s="224">
        <f>D2</f>
        <v>245</v>
      </c>
      <c r="E27" s="225"/>
      <c r="F27" s="226"/>
      <c r="G27" s="227"/>
      <c r="H27" t="s" s="228">
        <f>D1</f>
        <v>105</v>
      </c>
      <c r="I27" s="229"/>
      <c r="J27" s="230"/>
      <c r="K27" s="231"/>
      <c r="L27" t="s" s="229">
        <v>106</v>
      </c>
      <c r="M27" s="232"/>
      <c r="N27" s="232"/>
      <c r="O27" s="233"/>
      <c r="P27" t="s" s="229">
        <v>107</v>
      </c>
      <c r="Q27" s="232"/>
      <c r="R27" s="232"/>
      <c r="S27" s="232"/>
      <c r="T27" s="233"/>
      <c r="U27" t="s" s="229">
        <v>108</v>
      </c>
      <c r="V27" s="232"/>
      <c r="W27" s="232"/>
      <c r="X27" s="232"/>
      <c r="Y27" s="232"/>
      <c r="Z27" s="232"/>
      <c r="AA27" s="233"/>
      <c r="AB27" s="234"/>
      <c r="AC27" s="232"/>
      <c r="AD27" s="232"/>
      <c r="AE27" s="128"/>
      <c r="AF27" s="129"/>
      <c r="AG27" s="152"/>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1"/>
      <c r="CF27" s="221"/>
      <c r="CG27" s="221"/>
      <c r="CH27" s="221"/>
      <c r="CI27" s="221"/>
      <c r="CJ27" s="221"/>
      <c r="CK27" s="221"/>
      <c r="CL27" s="221"/>
      <c r="CM27" s="221"/>
      <c r="CN27" s="221"/>
      <c r="CO27" s="221"/>
      <c r="CP27" s="221"/>
      <c r="CQ27" s="221"/>
      <c r="CR27" s="221"/>
      <c r="CS27" s="221"/>
      <c r="CT27" s="221"/>
      <c r="CU27" s="221"/>
      <c r="CV27" s="221"/>
      <c r="CW27" s="221"/>
      <c r="CX27" s="221"/>
      <c r="CY27" s="221"/>
      <c r="CZ27" s="221"/>
      <c r="DA27" s="221"/>
      <c r="DB27" s="221"/>
      <c r="DC27" s="221"/>
      <c r="DD27" s="221"/>
      <c r="DE27" s="221"/>
      <c r="DF27" s="221"/>
      <c r="DG27" s="221"/>
      <c r="DH27" s="221"/>
      <c r="DI27" s="221"/>
      <c r="DJ27" s="221"/>
      <c r="DK27" s="121"/>
      <c r="DL27" s="121"/>
      <c r="DM27" s="121"/>
      <c r="DN27" s="121"/>
      <c r="DO27" s="121"/>
      <c r="DP27" s="121"/>
      <c r="DQ27" s="121"/>
      <c r="DR27" s="121"/>
      <c r="DS27" s="121"/>
      <c r="DT27" s="121"/>
      <c r="DU27" s="121"/>
      <c r="DV27" s="121"/>
      <c r="DW27" s="121"/>
      <c r="DX27" s="121"/>
      <c r="DY27" s="121"/>
      <c r="DZ27" s="121"/>
      <c r="EA27" s="111"/>
      <c r="EB27" s="111"/>
      <c r="EC27" s="111"/>
    </row>
    <row r="28" ht="17" customHeight="1">
      <c r="A28" s="111"/>
      <c r="B28" s="111"/>
      <c r="C28" s="112"/>
      <c r="D28" t="s" s="132">
        <v>136</v>
      </c>
      <c r="E28" s="133"/>
      <c r="F28" t="s" s="134">
        <v>9</v>
      </c>
      <c r="G28" t="s" s="134">
        <v>10</v>
      </c>
      <c r="H28" t="s" s="134">
        <v>71</v>
      </c>
      <c r="I28" s="235"/>
      <c r="J28" s="235"/>
      <c r="K28" s="236"/>
      <c r="L28" t="s" s="237">
        <v>109</v>
      </c>
      <c r="M28" t="s" s="238">
        <v>110</v>
      </c>
      <c r="N28" t="s" s="238">
        <v>111</v>
      </c>
      <c r="O28" t="s" s="239">
        <v>112</v>
      </c>
      <c r="P28" t="s" s="237">
        <v>113</v>
      </c>
      <c r="Q28" t="s" s="238">
        <v>114</v>
      </c>
      <c r="R28" t="s" s="238">
        <v>115</v>
      </c>
      <c r="S28" t="s" s="238">
        <v>116</v>
      </c>
      <c r="T28" t="s" s="240">
        <v>149</v>
      </c>
      <c r="U28" t="s" s="237">
        <v>118</v>
      </c>
      <c r="V28" t="s" s="238">
        <v>119</v>
      </c>
      <c r="W28" t="s" s="238">
        <v>120</v>
      </c>
      <c r="X28" t="s" s="238">
        <v>121</v>
      </c>
      <c r="Y28" t="s" s="238">
        <v>150</v>
      </c>
      <c r="Z28" t="s" s="238">
        <v>151</v>
      </c>
      <c r="AA28" t="s" s="239">
        <v>152</v>
      </c>
      <c r="AB28" t="s" s="237">
        <v>153</v>
      </c>
      <c r="AC28" t="s" s="241">
        <v>133</v>
      </c>
      <c r="AD28" t="s" s="241">
        <v>8</v>
      </c>
      <c r="AE28" s="242"/>
      <c r="AF28" s="243"/>
      <c r="AG28" s="152"/>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221"/>
      <c r="BK28" s="221"/>
      <c r="BL28" s="221"/>
      <c r="BM28" s="221"/>
      <c r="BN28" s="221"/>
      <c r="BO28" s="221"/>
      <c r="BP28" s="221"/>
      <c r="BQ28" s="221"/>
      <c r="BR28" s="221"/>
      <c r="BS28" s="221"/>
      <c r="BT28" s="221"/>
      <c r="BU28" s="221"/>
      <c r="BV28" s="221"/>
      <c r="BW28" s="221"/>
      <c r="BX28" s="221"/>
      <c r="BY28" s="221"/>
      <c r="BZ28" s="221"/>
      <c r="CA28" s="221"/>
      <c r="CB28" s="221"/>
      <c r="CC28" s="221"/>
      <c r="CD28" s="221"/>
      <c r="CE28" s="221"/>
      <c r="CF28" s="221"/>
      <c r="CG28" s="221"/>
      <c r="CH28" s="221"/>
      <c r="CI28" s="221"/>
      <c r="CJ28" s="221"/>
      <c r="CK28" s="221"/>
      <c r="CL28" s="221"/>
      <c r="CM28" s="221"/>
      <c r="CN28" s="221"/>
      <c r="CO28" s="221"/>
      <c r="CP28" s="221"/>
      <c r="CQ28" s="221"/>
      <c r="CR28" s="221"/>
      <c r="CS28" s="221"/>
      <c r="CT28" s="221"/>
      <c r="CU28" s="221"/>
      <c r="CV28" s="221"/>
      <c r="CW28" s="221"/>
      <c r="CX28" s="221"/>
      <c r="CY28" s="221"/>
      <c r="CZ28" s="221"/>
      <c r="DA28" s="221"/>
      <c r="DB28" s="221"/>
      <c r="DC28" s="221"/>
      <c r="DD28" s="221"/>
      <c r="DE28" s="221"/>
      <c r="DF28" s="221"/>
      <c r="DG28" s="221"/>
      <c r="DH28" s="221"/>
      <c r="DI28" s="221"/>
      <c r="DJ28" s="221"/>
      <c r="DK28" s="121"/>
      <c r="DL28" s="121"/>
      <c r="DM28" s="121"/>
      <c r="DN28" s="121"/>
      <c r="DO28" s="121"/>
      <c r="DP28" s="121"/>
      <c r="DQ28" s="121"/>
      <c r="DR28" s="121"/>
      <c r="DS28" s="121"/>
      <c r="DT28" s="121"/>
      <c r="DU28" s="121"/>
      <c r="DV28" s="121"/>
      <c r="DW28" s="121"/>
      <c r="DX28" s="121"/>
      <c r="DY28" s="121"/>
      <c r="DZ28" s="121"/>
      <c r="EA28" s="111"/>
      <c r="EB28" s="111"/>
      <c r="EC28" s="111"/>
    </row>
    <row r="29" ht="17" customHeight="1">
      <c r="A29" s="111"/>
      <c r="B29" s="111"/>
      <c r="C29" s="244">
        <v>1</v>
      </c>
      <c r="D29" s="260">
        <f>IF(AA29="-",INDEX(DV$1:DV$23,MATCH(C29,$DW$1:$DW$23,0)),AA29)</f>
        <v>1</v>
      </c>
      <c r="E29" s="261"/>
      <c r="F29" t="s" s="183">
        <f>INDEX(F$1:F$23,MATCH(C29,$DW$1:$DW$23,0))</f>
        <v>223</v>
      </c>
      <c r="G29" t="s" s="183">
        <f>INDEX(G$1:G$23,MATCH(C29,$DW$1:$DW$23,0))</f>
        <v>224</v>
      </c>
      <c r="H29" t="s" s="183">
        <f>INDEX(H$1:H$23,MATCH(C29,$DW$1:$DW$23,0))</f>
        <v>246</v>
      </c>
      <c r="I29" s="261"/>
      <c r="J29" s="261"/>
      <c r="K29" s="262"/>
      <c r="L29" s="263">
        <f>INDEX(P$1:P$23,MATCH(C29,$DW$1:$DW$23,0))</f>
        <v>21</v>
      </c>
      <c r="M29" s="264">
        <f>INDEX(U$1:U$23,MATCH(C29,$DW$1:$DW$23,0))</f>
        <v>22</v>
      </c>
      <c r="N29" s="264">
        <f>INDEX(Z$1:Z$23,MATCH(C29,$DW$1:$DW$23,0))</f>
        <v>20.66666666666667</v>
      </c>
      <c r="O29" s="265">
        <f>INDEX(AE$1:AE$23,MATCH(C29,$DW$1:$DW$23,0))</f>
        <v>20</v>
      </c>
      <c r="P29" s="263">
        <f>INDEX(AJ$1:AJ$23,MATCH(C29,$DW$1:$DW$23,0))</f>
        <v>18.66666666666667</v>
      </c>
      <c r="Q29" s="264">
        <f>INDEX(AO$1:AO$23,MATCH(C29,$DW$1:$DW$23,0))</f>
        <v>18.66666666666667</v>
      </c>
      <c r="R29" s="264">
        <f>INDEX(AT$1:AT$23,MATCH(C29,$DW$1:$DW$23,0))</f>
        <v>19.66666666666667</v>
      </c>
      <c r="S29" s="265">
        <f>INDEX(AY$1:AY$23,MATCH(C29,$DW$1:$DW$23,0))</f>
        <v>19</v>
      </c>
      <c r="T29" s="266">
        <f>INDEX(AZ$1:AZ$23,MATCH(C29,$DW$1:$DW$23,0))</f>
        <v>159.6666666666667</v>
      </c>
      <c r="U29" s="263">
        <f>INDEX(BE$1:BE$23,MATCH(C29,$DW$1:$DW$23,0))</f>
        <v>0.6666666666666666</v>
      </c>
      <c r="V29" s="264">
        <f>INDEX(BJ$1:BJ$23,MATCH(C29,$DW$1:$DW$23,0))</f>
        <v>0</v>
      </c>
      <c r="W29" s="264">
        <f>INDEX(BO$1:BO$23,MATCH(C29,$DW$1:$DW$23,0))</f>
        <v>0</v>
      </c>
      <c r="X29" s="264">
        <f>INDEX(BT$1:BT$23,MATCH(C29,$DW$1:$DW$23,0))</f>
        <v>0</v>
      </c>
      <c r="Y29" s="264">
        <f>INDEX(BY$1:BY$23,MATCH(C29,$DW$1:$DW$23,0))</f>
        <v>0</v>
      </c>
      <c r="Z29" s="265">
        <f>INDEX(CD$1:CD$23,MATCH(C29,$DW$1:$DW$23,0))</f>
        <v>0</v>
      </c>
      <c r="AA29" t="s" s="267">
        <f>INDEX(DY$1:DY$23,MATCH(C29,$DW$1:$DW$23,0))</f>
        <v>157</v>
      </c>
      <c r="AB29" s="263">
        <f>INDEX(DH$1:DH$23,MATCH(C29,$DW$1:$DW$23,0))</f>
        <v>0.6666666666666666</v>
      </c>
      <c r="AC29" s="268">
        <f>INDEX(DI$1:DI$23,MATCH(C29,$DW$1:$DW$23,0))</f>
        <v>159</v>
      </c>
      <c r="AD29" s="269">
        <f>INDEX(D$1:D$23,MATCH(C29,$DW$1:$DW$23,0))</f>
        <v>4</v>
      </c>
      <c r="AE29" s="270">
        <f>INDEX(DX$1:DX$23,MATCH(C29,$DW$1:$DW$23,0))</f>
        <v>1</v>
      </c>
      <c r="AF29" t="s" s="257">
        <f>IF(AC29&gt;=150,"Point","-")</f>
        <v>133</v>
      </c>
      <c r="AG29" s="258"/>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221"/>
      <c r="BK29" s="221"/>
      <c r="BL29" s="221"/>
      <c r="BM29" s="221"/>
      <c r="BN29" s="221"/>
      <c r="BO29" s="221"/>
      <c r="BP29" s="221"/>
      <c r="BQ29" s="221"/>
      <c r="BR29" s="221"/>
      <c r="BS29" s="221"/>
      <c r="BT29" s="221"/>
      <c r="BU29" s="221"/>
      <c r="BV29" s="221"/>
      <c r="BW29" s="221"/>
      <c r="BX29" s="221"/>
      <c r="BY29" s="221"/>
      <c r="BZ29" s="221"/>
      <c r="CA29" s="221"/>
      <c r="CB29" s="221"/>
      <c r="CC29" s="221"/>
      <c r="CD29" s="221"/>
      <c r="CE29" s="221"/>
      <c r="CF29" s="221"/>
      <c r="CG29" s="221"/>
      <c r="CH29" s="221"/>
      <c r="CI29" s="221"/>
      <c r="CJ29" s="221"/>
      <c r="CK29" s="221"/>
      <c r="CL29" s="221"/>
      <c r="CM29" s="221"/>
      <c r="CN29" s="221"/>
      <c r="CO29" s="221"/>
      <c r="CP29" s="221"/>
      <c r="CQ29" s="221"/>
      <c r="CR29" s="221"/>
      <c r="CS29" s="221"/>
      <c r="CT29" s="221"/>
      <c r="CU29" s="221"/>
      <c r="CV29" s="221"/>
      <c r="CW29" s="221"/>
      <c r="CX29" s="221"/>
      <c r="CY29" s="221"/>
      <c r="CZ29" s="221"/>
      <c r="DA29" s="221"/>
      <c r="DB29" s="221"/>
      <c r="DC29" s="221"/>
      <c r="DD29" s="221"/>
      <c r="DE29" s="221"/>
      <c r="DF29" s="221"/>
      <c r="DG29" s="221"/>
      <c r="DH29" s="221"/>
      <c r="DI29" s="221"/>
      <c r="DJ29" s="221"/>
      <c r="DK29" s="121"/>
      <c r="DL29" s="121"/>
      <c r="DM29" s="121"/>
      <c r="DN29" s="121"/>
      <c r="DO29" s="121"/>
      <c r="DP29" s="121"/>
      <c r="DQ29" s="121"/>
      <c r="DR29" s="121"/>
      <c r="DS29" s="121"/>
      <c r="DT29" s="121"/>
      <c r="DU29" s="121"/>
      <c r="DV29" s="121"/>
      <c r="DW29" s="121"/>
      <c r="DX29" s="121"/>
      <c r="DY29" s="121"/>
      <c r="DZ29" s="121"/>
      <c r="EA29" s="111"/>
      <c r="EB29" s="111"/>
      <c r="EC29" s="111"/>
    </row>
    <row r="30" ht="17" customHeight="1">
      <c r="A30" s="111"/>
      <c r="B30" s="111"/>
      <c r="C30" s="244">
        <v>2</v>
      </c>
      <c r="D30" s="303">
        <f>IF(AA30="-",INDEX(DV$1:DV$23,MATCH(C30,$DW$1:$DW$23,0)),AA30)</f>
        <v>2</v>
      </c>
      <c r="E30" s="182"/>
      <c r="F30" t="s" s="297">
        <f>INDEX(F$1:F$23,MATCH(C30,$DW$1:$DW$23,0))</f>
        <v>164</v>
      </c>
      <c r="G30" t="s" s="297">
        <f>INDEX(G$1:G$23,MATCH(C30,$DW$1:$DW$23,0))</f>
        <v>165</v>
      </c>
      <c r="H30" t="s" s="297">
        <f>INDEX(H$1:H$23,MATCH(C30,$DW$1:$DW$23,0))</f>
        <v>166</v>
      </c>
      <c r="I30" s="182"/>
      <c r="J30" s="182"/>
      <c r="K30" s="308"/>
      <c r="L30" s="178">
        <f>INDEX(P$1:P$23,MATCH(C30,$DW$1:$DW$23,0))</f>
        <v>19.33333333333333</v>
      </c>
      <c r="M30" s="163">
        <f>INDEX(U$1:U$23,MATCH(C30,$DW$1:$DW$23,0))</f>
        <v>19</v>
      </c>
      <c r="N30" s="163">
        <f>INDEX(Z$1:Z$23,MATCH(C30,$DW$1:$DW$23,0))</f>
        <v>21</v>
      </c>
      <c r="O30" s="177">
        <f>INDEX(AE$1:AE$23,MATCH(C30,$DW$1:$DW$23,0))</f>
        <v>19</v>
      </c>
      <c r="P30" s="178">
        <f>INDEX(AJ$1:AJ$23,MATCH(C30,$DW$1:$DW$23,0))</f>
        <v>18.33333333333333</v>
      </c>
      <c r="Q30" s="163">
        <f>INDEX(AO$1:AO$23,MATCH(C30,$DW$1:$DW$23,0))</f>
        <v>17.66666666666667</v>
      </c>
      <c r="R30" s="163">
        <f>INDEX(AT$1:AT$23,MATCH(C30,$DW$1:$DW$23,0))</f>
        <v>17.66666666666667</v>
      </c>
      <c r="S30" s="169">
        <f>INDEX(AY$1:AY$23,MATCH(C30,$DW$1:$DW$23,0))</f>
        <v>17.66666666666667</v>
      </c>
      <c r="T30" s="309">
        <f>INDEX(AZ$1:AZ$23,MATCH(C30,$DW$1:$DW$23,0))</f>
        <v>149.6666666666667</v>
      </c>
      <c r="U30" s="178">
        <f>INDEX(BE$1:BE$23,MATCH(C30,$DW$1:$DW$23,0))</f>
        <v>0.4666666666666666</v>
      </c>
      <c r="V30" s="163">
        <f>INDEX(BJ1:BJ39,MATCH(C30,$DW1:$DW39,0))</f>
        <v>0</v>
      </c>
      <c r="W30" s="163">
        <f>INDEX(BO$1:BO$23,MATCH(C30,$DW$1:$DW$23,0))</f>
        <v>0</v>
      </c>
      <c r="X30" s="163">
        <f>INDEX(BT$1:BT$23,MATCH(C30,$DW$1:$DW$23,0))</f>
        <v>0</v>
      </c>
      <c r="Y30" s="163">
        <f>INDEX(BY$1:BY$23,MATCH(C30,$DW$1:$DW$23,0))</f>
        <v>0</v>
      </c>
      <c r="Z30" s="169">
        <f>INDEX(CD$1:CD$23,MATCH(C30,$DW$1:$DW$23,0))</f>
        <v>0</v>
      </c>
      <c r="AA30" t="s" s="310">
        <f>INDEX(DY$1:DY$23,MATCH(C30,$DW$1:$DW$23,0))</f>
        <v>157</v>
      </c>
      <c r="AB30" s="178">
        <f>INDEX(DH$1:DH$23,MATCH(C30,$DW$1:$DW$23,0))</f>
        <v>0.4666666666666666</v>
      </c>
      <c r="AC30" s="162">
        <f>INDEX(DI$1:DI$23,MATCH(C30,$DW$1:$DW$23,0))</f>
        <v>149.2</v>
      </c>
      <c r="AD30" s="179">
        <f>INDEX(D$1:D$23,MATCH(C30,$DW$1:$DW$23,0))</f>
        <v>5</v>
      </c>
      <c r="AE30" s="180">
        <f>INDEX(DX$1:DX$23,MATCH(C30,$DW$1:$DW$23,0))</f>
        <v>0.9383647798742136</v>
      </c>
      <c r="AF30" t="s" s="257">
        <f>IF(AC30&gt;=150,"Point","-")</f>
        <v>26</v>
      </c>
      <c r="AG30" s="31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221"/>
      <c r="BK30" s="221"/>
      <c r="BL30" s="221"/>
      <c r="BM30" s="221"/>
      <c r="BN30" s="221"/>
      <c r="BO30" s="221"/>
      <c r="BP30" s="221"/>
      <c r="BQ30" s="221"/>
      <c r="BR30" s="221"/>
      <c r="BS30" s="221"/>
      <c r="BT30" s="221"/>
      <c r="BU30" s="221"/>
      <c r="BV30" s="221"/>
      <c r="BW30" s="221"/>
      <c r="BX30" s="221"/>
      <c r="BY30" s="221"/>
      <c r="BZ30" s="221"/>
      <c r="CA30" s="221"/>
      <c r="CB30" s="221"/>
      <c r="CC30" s="221"/>
      <c r="CD30" s="221"/>
      <c r="CE30" s="221"/>
      <c r="CF30" s="221"/>
      <c r="CG30" s="221"/>
      <c r="CH30" s="221"/>
      <c r="CI30" s="221"/>
      <c r="CJ30" s="221"/>
      <c r="CK30" s="221"/>
      <c r="CL30" s="221"/>
      <c r="CM30" s="221"/>
      <c r="CN30" s="221"/>
      <c r="CO30" s="221"/>
      <c r="CP30" s="221"/>
      <c r="CQ30" s="221"/>
      <c r="CR30" s="221"/>
      <c r="CS30" s="221"/>
      <c r="CT30" s="221"/>
      <c r="CU30" s="221"/>
      <c r="CV30" s="221"/>
      <c r="CW30" s="221"/>
      <c r="CX30" s="221"/>
      <c r="CY30" s="221"/>
      <c r="CZ30" s="221"/>
      <c r="DA30" s="221"/>
      <c r="DB30" s="221"/>
      <c r="DC30" s="221"/>
      <c r="DD30" s="221"/>
      <c r="DE30" s="221"/>
      <c r="DF30" s="221"/>
      <c r="DG30" s="221"/>
      <c r="DH30" s="221"/>
      <c r="DI30" s="221"/>
      <c r="DJ30" s="221"/>
      <c r="DK30" s="121"/>
      <c r="DL30" s="121"/>
      <c r="DM30" s="121"/>
      <c r="DN30" s="121"/>
      <c r="DO30" s="121"/>
      <c r="DP30" s="121"/>
      <c r="DQ30" s="121"/>
      <c r="DR30" s="121"/>
      <c r="DS30" s="121"/>
      <c r="DT30" s="121"/>
      <c r="DU30" s="121"/>
      <c r="DV30" s="121"/>
      <c r="DW30" s="121"/>
      <c r="DX30" s="121"/>
      <c r="DY30" s="121"/>
      <c r="DZ30" s="121"/>
      <c r="EA30" s="111"/>
      <c r="EB30" s="111"/>
      <c r="EC30" s="111"/>
    </row>
    <row r="31" ht="17" customHeight="1">
      <c r="A31" s="111"/>
      <c r="B31" s="111"/>
      <c r="C31" s="244">
        <v>3</v>
      </c>
      <c r="D31" s="303">
        <f>IF(AA31="-",INDEX(DV$1:DV$23,MATCH(C31,$DW$1:$DW$23,0)),AA31)</f>
        <v>3</v>
      </c>
      <c r="E31" s="182"/>
      <c r="F31" s="160">
        <f>INDEX(F$1:F$23,MATCH(C31,$DW$1:$DW$23,0))</f>
        <v>0</v>
      </c>
      <c r="G31" s="160">
        <f>INDEX(G$1:G$23,MATCH(C31,$DW$1:$DW$23,0))</f>
        <v>0</v>
      </c>
      <c r="H31" s="160">
        <f>INDEX(H$1:H$23,MATCH(C31,$DW$1:$DW$23,0))</f>
        <v>0</v>
      </c>
      <c r="I31" s="182"/>
      <c r="J31" s="182"/>
      <c r="K31" s="308"/>
      <c r="L31" s="178">
        <f>INDEX(P$1:P$23,MATCH(C31,$DW$1:$DW$23,0))</f>
        <v>0</v>
      </c>
      <c r="M31" s="163">
        <f>INDEX(U$1:U$23,MATCH(C31,$DW$1:$DW$23,0))</f>
        <v>0</v>
      </c>
      <c r="N31" s="163">
        <f>INDEX(Z$1:Z$23,MATCH(C31,$DW$1:$DW$23,0))</f>
        <v>0</v>
      </c>
      <c r="O31" s="177">
        <f>INDEX(AE$1:AE$23,MATCH(C31,$DW$1:$DW$23,0))</f>
        <v>0</v>
      </c>
      <c r="P31" s="178">
        <f>INDEX(AJ$1:AJ$23,MATCH(C31,$DW$1:$DW$23,0))</f>
        <v>0</v>
      </c>
      <c r="Q31" s="163">
        <f>INDEX(AO$1:AO$23,MATCH(C31,$DW$1:$DW$23,0))</f>
        <v>0</v>
      </c>
      <c r="R31" s="163">
        <f>INDEX(AT$1:AT$23,MATCH(C31,$DW$1:$DW$23,0))</f>
        <v>0</v>
      </c>
      <c r="S31" s="169">
        <f>INDEX(AY$1:AY$23,MATCH(C31,$DW$1:$DW$23,0))</f>
        <v>0</v>
      </c>
      <c r="T31" s="309">
        <f>INDEX(AZ$1:AZ$23,MATCH(C31,$DW$1:$DW$23,0))</f>
        <v>0</v>
      </c>
      <c r="U31" s="178">
        <f>INDEX(BE$1:BE$23,MATCH(C31,$DW$1:$DW$23,0))</f>
        <v>0</v>
      </c>
      <c r="V31" s="163">
        <f>INDEX(BJ1:BJ39,MATCH(C31,$DW1:$DW39,0))</f>
        <v>0</v>
      </c>
      <c r="W31" s="163">
        <f>INDEX(BO$1:BO$23,MATCH(C31,$DW$1:$DW$23,0))</f>
        <v>0</v>
      </c>
      <c r="X31" s="163">
        <f>INDEX(BT$1:BT$23,MATCH(C31,$DW$1:$DW$23,0))</f>
        <v>0</v>
      </c>
      <c r="Y31" s="163">
        <f>INDEX(BY$1:BY$23,MATCH(C31,$DW$1:$DW$23,0))</f>
        <v>0</v>
      </c>
      <c r="Z31" s="169">
        <f>INDEX(CD$1:CD$23,MATCH(C31,$DW$1:$DW$23,0))</f>
        <v>0</v>
      </c>
      <c r="AA31" t="s" s="310">
        <f>INDEX(DY$1:DY$23,MATCH(C31,$DW$1:$DW$23,0))</f>
        <v>157</v>
      </c>
      <c r="AB31" s="178">
        <f>INDEX(DH$1:DH$23,MATCH(C31,$DW$1:$DW$23,0))</f>
        <v>0</v>
      </c>
      <c r="AC31" s="162">
        <f>INDEX(DI$1:DI$23,MATCH(C31,$DW$1:$DW$23,0))</f>
        <v>0</v>
      </c>
      <c r="AD31" s="179">
        <f>INDEX(D$1:D$23,MATCH(C31,$DW$1:$DW$23,0))</f>
        <v>0</v>
      </c>
      <c r="AE31" s="180">
        <f>INDEX(DX$1:DX$23,MATCH(C31,$DW$1:$DW$23,0))</f>
        <v>0</v>
      </c>
      <c r="AF31" t="s" s="257">
        <f>IF(AC31&gt;=150,"Point","-")</f>
        <v>26</v>
      </c>
      <c r="AG31" s="31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221"/>
      <c r="BK31" s="221"/>
      <c r="BL31" s="221"/>
      <c r="BM31" s="221"/>
      <c r="BN31" s="221"/>
      <c r="BO31" s="221"/>
      <c r="BP31" s="221"/>
      <c r="BQ31" s="221"/>
      <c r="BR31" s="221"/>
      <c r="BS31" s="221"/>
      <c r="BT31" s="221"/>
      <c r="BU31" s="221"/>
      <c r="BV31" s="221"/>
      <c r="BW31" s="221"/>
      <c r="BX31" s="221"/>
      <c r="BY31" s="221"/>
      <c r="BZ31" s="221"/>
      <c r="CA31" s="221"/>
      <c r="CB31" s="221"/>
      <c r="CC31" s="221"/>
      <c r="CD31" s="221"/>
      <c r="CE31" s="221"/>
      <c r="CF31" s="221"/>
      <c r="CG31" s="221"/>
      <c r="CH31" s="221"/>
      <c r="CI31" s="221"/>
      <c r="CJ31" s="221"/>
      <c r="CK31" s="221"/>
      <c r="CL31" s="221"/>
      <c r="CM31" s="221"/>
      <c r="CN31" s="221"/>
      <c r="CO31" s="221"/>
      <c r="CP31" s="221"/>
      <c r="CQ31" s="221"/>
      <c r="CR31" s="221"/>
      <c r="CS31" s="221"/>
      <c r="CT31" s="221"/>
      <c r="CU31" s="221"/>
      <c r="CV31" s="221"/>
      <c r="CW31" s="221"/>
      <c r="CX31" s="221"/>
      <c r="CY31" s="221"/>
      <c r="CZ31" s="221"/>
      <c r="DA31" s="221"/>
      <c r="DB31" s="221"/>
      <c r="DC31" s="221"/>
      <c r="DD31" s="221"/>
      <c r="DE31" s="221"/>
      <c r="DF31" s="221"/>
      <c r="DG31" s="221"/>
      <c r="DH31" s="221"/>
      <c r="DI31" s="221"/>
      <c r="DJ31" s="221"/>
      <c r="DK31" s="121"/>
      <c r="DL31" s="121"/>
      <c r="DM31" s="121"/>
      <c r="DN31" s="121"/>
      <c r="DO31" s="121"/>
      <c r="DP31" s="121"/>
      <c r="DQ31" s="121"/>
      <c r="DR31" s="121"/>
      <c r="DS31" s="121"/>
      <c r="DT31" s="121"/>
      <c r="DU31" s="121"/>
      <c r="DV31" s="121"/>
      <c r="DW31" s="121"/>
      <c r="DX31" s="121"/>
      <c r="DY31" s="121"/>
      <c r="DZ31" s="121"/>
      <c r="EA31" s="111"/>
      <c r="EB31" s="111"/>
      <c r="EC31" s="111"/>
    </row>
    <row r="32" ht="17" customHeight="1">
      <c r="A32" s="111"/>
      <c r="B32" s="111"/>
      <c r="C32" s="244">
        <v>4</v>
      </c>
      <c r="D32" s="303">
        <f>IF(AA32="-",INDEX(DV$1:DV$23,MATCH(C32,$DW$1:$DW$23,0)),AA32)</f>
      </c>
      <c r="E32" s="182"/>
      <c r="F32" s="297">
        <f>INDEX(F$1:F$23,MATCH(C32,$DW$1:$DW$23,0))</f>
      </c>
      <c r="G32" s="297">
        <f>INDEX(G$1:G$23,MATCH(C32,$DW$1:$DW$23,0))</f>
      </c>
      <c r="H32" s="297">
        <f>INDEX(H$1:H$23,MATCH(C32,$DW$1:$DW$23,0))</f>
      </c>
      <c r="I32" s="182"/>
      <c r="J32" s="182"/>
      <c r="K32" s="308"/>
      <c r="L32" s="178">
        <f>INDEX(P$1:P$23,MATCH(C32,$DW$1:$DW$23,0))</f>
      </c>
      <c r="M32" s="163">
        <f>INDEX(U$1:U$23,MATCH(C32,$DW$1:$DW$23,0))</f>
      </c>
      <c r="N32" s="163">
        <f>INDEX(Z$1:Z$23,MATCH(C32,$DW$1:$DW$23,0))</f>
      </c>
      <c r="O32" s="177">
        <f>INDEX(AE$1:AE$23,MATCH(C32,$DW$1:$DW$23,0))</f>
      </c>
      <c r="P32" s="178">
        <f>INDEX(AJ$1:AJ$23,MATCH(C32,$DW$1:$DW$23,0))</f>
      </c>
      <c r="Q32" s="163">
        <f>INDEX(AO$1:AO$23,MATCH(C32,$DW$1:$DW$23,0))</f>
      </c>
      <c r="R32" s="163">
        <f>INDEX(AT$1:AT$23,MATCH(C32,$DW$1:$DW$23,0))</f>
      </c>
      <c r="S32" s="169">
        <f>INDEX(AY$1:AY$23,MATCH(C32,$DW$1:$DW$23,0))</f>
      </c>
      <c r="T32" s="309">
        <f>INDEX(AZ$1:AZ$23,MATCH(C32,$DW$1:$DW$23,0))</f>
      </c>
      <c r="U32" s="178">
        <f>INDEX(BE$1:BE$23,MATCH(C32,$DW$1:$DW$23,0))</f>
      </c>
      <c r="V32" s="163">
        <f>INDEX(BJ1:BJ39,MATCH(C32,$DW1:$DW39,0))</f>
      </c>
      <c r="W32" s="163">
        <f>INDEX(BO$1:BO$23,MATCH(C32,$DW$1:$DW$23,0))</f>
      </c>
      <c r="X32" s="163">
        <f>INDEX(BT$1:BT$23,MATCH(C32,$DW$1:$DW$23,0))</f>
      </c>
      <c r="Y32" s="163">
        <f>INDEX(BY$1:BY$23,MATCH(C32,$DW$1:$DW$23,0))</f>
      </c>
      <c r="Z32" s="169">
        <f>INDEX(CD$1:CD$23,MATCH(C32,$DW$1:$DW$23,0))</f>
      </c>
      <c r="AA32" s="310">
        <f>INDEX(DY$1:DY$23,MATCH(C32,$DW$1:$DW$23,0))</f>
      </c>
      <c r="AB32" s="178">
        <f>INDEX(DH$1:DH$23,MATCH(C32,$DW$1:$DW$23,0))</f>
      </c>
      <c r="AC32" s="162">
        <f>INDEX(DI$1:DI$23,MATCH(C32,$DW$1:$DW$23,0))</f>
      </c>
      <c r="AD32" s="179">
        <f>INDEX(D$1:D$23,MATCH(C32,$DW$1:$DW$23,0))</f>
      </c>
      <c r="AE32" s="180">
        <f>INDEX(DX$1:DX$23,MATCH(C32,$DW$1:$DW$23,0))</f>
      </c>
      <c r="AF32" s="257">
        <f>IF(AC32&gt;=150,"Point","-")</f>
      </c>
      <c r="AG32" s="259"/>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S32" s="111"/>
      <c r="BT32" s="111"/>
      <c r="BU32" s="111"/>
      <c r="BV32" s="111"/>
      <c r="BW32" s="111"/>
      <c r="BX32" s="111"/>
      <c r="BY32" s="111"/>
      <c r="BZ32" s="111"/>
      <c r="CA32" s="111"/>
      <c r="CB32" s="111"/>
      <c r="CC32" s="111"/>
      <c r="CD32" s="111"/>
      <c r="CE32" s="111"/>
      <c r="CF32" s="111"/>
      <c r="CG32" s="111"/>
      <c r="CH32" s="111"/>
      <c r="CI32" s="111"/>
      <c r="CJ32" s="111"/>
      <c r="CK32" s="111"/>
      <c r="CL32" s="111"/>
      <c r="CM32" s="111"/>
      <c r="CN32" s="111"/>
      <c r="CO32" s="111"/>
      <c r="CP32" s="111"/>
      <c r="CQ32" s="111"/>
      <c r="CR32" s="111"/>
      <c r="CS32" s="111"/>
      <c r="CT32" s="111"/>
      <c r="CU32" s="111"/>
      <c r="CV32" s="111"/>
      <c r="CW32" s="111"/>
      <c r="CX32" s="111"/>
      <c r="CY32" s="111"/>
      <c r="CZ32" s="111"/>
      <c r="DA32" s="111"/>
      <c r="DB32" s="111"/>
      <c r="DC32" s="111"/>
      <c r="DD32" s="111"/>
      <c r="DE32" s="111"/>
      <c r="DF32" s="111"/>
      <c r="DG32" s="111"/>
      <c r="DH32" s="111"/>
      <c r="DI32" s="111"/>
      <c r="DJ32" s="111"/>
      <c r="DK32" s="111"/>
      <c r="DL32" s="111"/>
      <c r="DM32" s="111"/>
      <c r="DN32" s="111"/>
      <c r="DO32" s="111"/>
      <c r="DP32" s="111"/>
      <c r="DQ32" s="111"/>
      <c r="DR32" s="111"/>
      <c r="DS32" s="111"/>
      <c r="DT32" s="111"/>
      <c r="DU32" s="111"/>
      <c r="DV32" s="111"/>
      <c r="DW32" s="111"/>
      <c r="DX32" s="111"/>
      <c r="DY32" s="111"/>
      <c r="DZ32" s="111"/>
      <c r="EA32" s="111"/>
      <c r="EB32" s="111"/>
      <c r="EC32" s="111"/>
    </row>
    <row r="33" ht="17" customHeight="1">
      <c r="A33" s="111"/>
      <c r="B33" s="111"/>
      <c r="C33" s="244">
        <v>5</v>
      </c>
      <c r="D33" s="303">
        <f>IF(AA33="-",INDEX(DV$1:DV$23,MATCH(C33,$DW$1:$DW$23,0)),AA33)</f>
      </c>
      <c r="E33" s="182"/>
      <c r="F33" s="297">
        <f>INDEX(F$1:F$23,MATCH(C33,$DW$1:$DW$23,0))</f>
      </c>
      <c r="G33" s="297">
        <f>INDEX(G$1:G$23,MATCH(C33,$DW$1:$DW$23,0))</f>
      </c>
      <c r="H33" s="297">
        <f>INDEX(H$1:H$23,MATCH(C33,$DW$1:$DW$23,0))</f>
      </c>
      <c r="I33" s="182"/>
      <c r="J33" s="182"/>
      <c r="K33" s="308"/>
      <c r="L33" s="178">
        <f>INDEX(P$1:P$23,MATCH(C33,$DW$1:$DW$23,0))</f>
      </c>
      <c r="M33" s="163">
        <f>INDEX(U$1:U$23,MATCH(C33,$DW$1:$DW$23,0))</f>
      </c>
      <c r="N33" s="163">
        <f>INDEX(Z$1:Z$23,MATCH(C33,$DW$1:$DW$23,0))</f>
      </c>
      <c r="O33" s="177">
        <f>INDEX(AE$1:AE$23,MATCH(C33,$DW$1:$DW$23,0))</f>
      </c>
      <c r="P33" s="178">
        <f>INDEX(AJ$1:AJ$23,MATCH(C33,$DW$1:$DW$23,0))</f>
      </c>
      <c r="Q33" s="163">
        <f>INDEX(AO$1:AO$23,MATCH(C33,$DW$1:$DW$23,0))</f>
      </c>
      <c r="R33" s="163">
        <f>INDEX(AT$1:AT$23,MATCH(C33,$DW$1:$DW$23,0))</f>
      </c>
      <c r="S33" s="169">
        <f>INDEX(AY$1:AY$23,MATCH(C33,$DW$1:$DW$23,0))</f>
      </c>
      <c r="T33" s="309">
        <f>INDEX(AZ$1:AZ$23,MATCH(C33,$DW$1:$DW$23,0))</f>
      </c>
      <c r="U33" s="178">
        <f>INDEX(BE$1:BE$23,MATCH(C33,$DW$1:$DW$23,0))</f>
      </c>
      <c r="V33" s="163">
        <f>INDEX(BJ1:BJ39,MATCH(C33,$DW1:$DW39,0))</f>
      </c>
      <c r="W33" s="163">
        <f>INDEX(BO$1:BO$23,MATCH(C33,$DW$1:$DW$23,0))</f>
      </c>
      <c r="X33" s="163">
        <f>INDEX(BT$1:BT$23,MATCH(C33,$DW$1:$DW$23,0))</f>
      </c>
      <c r="Y33" s="163">
        <f>INDEX(BY$1:BY$23,MATCH(C33,$DW$1:$DW$23,0))</f>
      </c>
      <c r="Z33" s="169">
        <f>INDEX(CD$1:CD$23,MATCH(C33,$DW$1:$DW$23,0))</f>
      </c>
      <c r="AA33" s="310">
        <f>INDEX(DY$1:DY$23,MATCH(C33,$DW$1:$DW$23,0))</f>
      </c>
      <c r="AB33" s="178">
        <f>INDEX(DH$1:DH$23,MATCH(C33,$DW$1:$DW$23,0))</f>
      </c>
      <c r="AC33" s="162">
        <f>INDEX(DI$1:DI$23,MATCH(C33,$DW$1:$DW$23,0))</f>
      </c>
      <c r="AD33" s="179">
        <f>INDEX(D$1:D$23,MATCH(C33,$DW$1:$DW$23,0))</f>
      </c>
      <c r="AE33" s="180">
        <f>INDEX(DX$1:DX$23,MATCH(C33,$DW$1:$DW$23,0))</f>
      </c>
      <c r="AF33" s="257">
        <f>IF(AC33&gt;=150,"Point","-")</f>
      </c>
      <c r="AG33" s="259"/>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S33" s="111"/>
      <c r="BT33" s="111"/>
      <c r="BU33" s="111"/>
      <c r="BV33" s="111"/>
      <c r="BW33" s="111"/>
      <c r="BX33" s="111"/>
      <c r="BY33" s="111"/>
      <c r="BZ33" s="111"/>
      <c r="CA33" s="111"/>
      <c r="CB33" s="111"/>
      <c r="CC33" s="111"/>
      <c r="CD33" s="111"/>
      <c r="CE33" s="111"/>
      <c r="CF33" s="111"/>
      <c r="CG33" s="111"/>
      <c r="CH33" s="111"/>
      <c r="CI33" s="111"/>
      <c r="CJ33" s="111"/>
      <c r="CK33" s="111"/>
      <c r="CL33" s="111"/>
      <c r="CM33" s="111"/>
      <c r="CN33" s="111"/>
      <c r="CO33" s="111"/>
      <c r="CP33" s="111"/>
      <c r="CQ33" s="111"/>
      <c r="CR33" s="111"/>
      <c r="CS33" s="111"/>
      <c r="CT33" s="111"/>
      <c r="CU33" s="111"/>
      <c r="CV33" s="111"/>
      <c r="CW33" s="111"/>
      <c r="CX33" s="111"/>
      <c r="CY33" s="111"/>
      <c r="CZ33" s="111"/>
      <c r="DA33" s="111"/>
      <c r="DB33" s="111"/>
      <c r="DC33" s="111"/>
      <c r="DD33" s="111"/>
      <c r="DE33" s="111"/>
      <c r="DF33" s="111"/>
      <c r="DG33" s="111"/>
      <c r="DH33" s="111"/>
      <c r="DI33" s="111"/>
      <c r="DJ33" s="111"/>
      <c r="DK33" s="111"/>
      <c r="DL33" s="111"/>
      <c r="DM33" s="111"/>
      <c r="DN33" s="111"/>
      <c r="DO33" s="111"/>
      <c r="DP33" s="111"/>
      <c r="DQ33" s="111"/>
      <c r="DR33" s="111"/>
      <c r="DS33" s="111"/>
      <c r="DT33" s="111"/>
      <c r="DU33" s="111"/>
      <c r="DV33" s="111"/>
      <c r="DW33" s="111"/>
      <c r="DX33" s="111"/>
      <c r="DY33" s="111"/>
      <c r="DZ33" s="111"/>
      <c r="EA33" s="111"/>
      <c r="EB33" s="111"/>
      <c r="EC33" s="111"/>
    </row>
    <row r="34" ht="17" customHeight="1">
      <c r="A34" s="111"/>
      <c r="B34" s="111"/>
      <c r="C34" s="244">
        <v>6</v>
      </c>
      <c r="D34" s="303">
        <f>IF(AA34="-",INDEX(DV$1:DV$23,MATCH(C34,$DW$1:$DW$23,0)),AA34)</f>
      </c>
      <c r="E34" s="182"/>
      <c r="F34" s="297">
        <f>INDEX(F$1:F$23,MATCH(C34,$DW$1:$DW$23,0))</f>
      </c>
      <c r="G34" s="297">
        <f>INDEX(G$1:G$23,MATCH(C34,$DW$1:$DW$23,0))</f>
      </c>
      <c r="H34" s="297">
        <f>INDEX(H$1:H$23,MATCH(C34,$DW$1:$DW$23,0))</f>
      </c>
      <c r="I34" s="182"/>
      <c r="J34" s="182"/>
      <c r="K34" s="308"/>
      <c r="L34" s="178">
        <f>INDEX(P$1:P$23,MATCH(C34,$DW$1:$DW$23,0))</f>
      </c>
      <c r="M34" s="163">
        <f>INDEX(U$1:U$23,MATCH(C34,$DW$1:$DW$23,0))</f>
      </c>
      <c r="N34" s="163">
        <f>INDEX(Z$1:Z$23,MATCH(C34,$DW$1:$DW$23,0))</f>
      </c>
      <c r="O34" s="177">
        <f>INDEX(AE$1:AE$23,MATCH(C34,$DW$1:$DW$23,0))</f>
      </c>
      <c r="P34" s="178">
        <f>INDEX(AJ$1:AJ$23,MATCH(C34,$DW$1:$DW$23,0))</f>
      </c>
      <c r="Q34" s="163">
        <f>INDEX(AO$1:AO$23,MATCH(C34,$DW$1:$DW$23,0))</f>
      </c>
      <c r="R34" s="163">
        <f>INDEX(AT$1:AT$23,MATCH(C34,$DW$1:$DW$23,0))</f>
      </c>
      <c r="S34" s="169">
        <f>INDEX(AY$1:AY$23,MATCH(C34,$DW$1:$DW$23,0))</f>
      </c>
      <c r="T34" s="309">
        <f>INDEX(AZ$1:AZ$23,MATCH(C34,$DW$1:$DW$23,0))</f>
      </c>
      <c r="U34" s="178">
        <f>INDEX(BE$1:BE$23,MATCH(C34,$DW$1:$DW$23,0))</f>
      </c>
      <c r="V34" s="163">
        <f>INDEX(BJ1:BJ39,MATCH(C34,$DW1:$DW39,0))</f>
      </c>
      <c r="W34" s="163">
        <f>INDEX(BO$1:BO$23,MATCH(C34,$DW$1:$DW$23,0))</f>
      </c>
      <c r="X34" s="163">
        <f>INDEX(BT$1:BT$23,MATCH(C34,$DW$1:$DW$23,0))</f>
      </c>
      <c r="Y34" s="163">
        <f>INDEX(BY$1:BY$23,MATCH(C34,$DW$1:$DW$23,0))</f>
      </c>
      <c r="Z34" s="169">
        <f>INDEX(CD$1:CD$23,MATCH(C34,$DW$1:$DW$23,0))</f>
      </c>
      <c r="AA34" s="310">
        <f>INDEX(DY$1:DY$23,MATCH(C34,$DW$1:$DW$23,0))</f>
      </c>
      <c r="AB34" s="178">
        <f>INDEX(DH$1:DH$23,MATCH(C34,$DW$1:$DW$23,0))</f>
      </c>
      <c r="AC34" s="162">
        <f>INDEX(DI$1:DI$23,MATCH(C34,$DW$1:$DW$23,0))</f>
      </c>
      <c r="AD34" s="179">
        <f>INDEX(D$1:D$23,MATCH(C34,$DW$1:$DW$23,0))</f>
      </c>
      <c r="AE34" s="180">
        <f>INDEX(DX$1:DX$23,MATCH(C34,$DW$1:$DW$23,0))</f>
      </c>
      <c r="AF34" s="257">
        <f>IF(AC34&gt;=150,"Point","-")</f>
      </c>
      <c r="AG34" s="259"/>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c r="BY34" s="111"/>
      <c r="BZ34" s="111"/>
      <c r="CA34" s="111"/>
      <c r="CB34" s="111"/>
      <c r="CC34" s="111"/>
      <c r="CD34" s="111"/>
      <c r="CE34" s="111"/>
      <c r="CF34" s="111"/>
      <c r="CG34" s="111"/>
      <c r="CH34" s="111"/>
      <c r="CI34" s="111"/>
      <c r="CJ34" s="111"/>
      <c r="CK34" s="111"/>
      <c r="CL34" s="111"/>
      <c r="CM34" s="111"/>
      <c r="CN34" s="111"/>
      <c r="CO34" s="111"/>
      <c r="CP34" s="111"/>
      <c r="CQ34" s="111"/>
      <c r="CR34" s="111"/>
      <c r="CS34" s="111"/>
      <c r="CT34" s="111"/>
      <c r="CU34" s="111"/>
      <c r="CV34" s="111"/>
      <c r="CW34" s="111"/>
      <c r="CX34" s="111"/>
      <c r="CY34" s="111"/>
      <c r="CZ34" s="111"/>
      <c r="DA34" s="111"/>
      <c r="DB34" s="111"/>
      <c r="DC34" s="111"/>
      <c r="DD34" s="111"/>
      <c r="DE34" s="111"/>
      <c r="DF34" s="111"/>
      <c r="DG34" s="111"/>
      <c r="DH34" s="111"/>
      <c r="DI34" s="111"/>
      <c r="DJ34" s="111"/>
      <c r="DK34" s="111"/>
      <c r="DL34" s="111"/>
      <c r="DM34" s="111"/>
      <c r="DN34" s="111"/>
      <c r="DO34" s="111"/>
      <c r="DP34" s="111"/>
      <c r="DQ34" s="111"/>
      <c r="DR34" s="111"/>
      <c r="DS34" s="111"/>
      <c r="DT34" s="111"/>
      <c r="DU34" s="111"/>
      <c r="DV34" s="111"/>
      <c r="DW34" s="111"/>
      <c r="DX34" s="111"/>
      <c r="DY34" s="111"/>
      <c r="DZ34" s="111"/>
      <c r="EA34" s="111"/>
      <c r="EB34" s="111"/>
      <c r="EC34" s="111"/>
    </row>
    <row r="35" ht="17" customHeight="1">
      <c r="A35" s="111"/>
      <c r="B35" s="111"/>
      <c r="C35" s="244">
        <v>7</v>
      </c>
      <c r="D35" s="303">
        <f>IF(AA35="-",INDEX(DV$1:DV$23,MATCH(C35,$DW$1:$DW$23,0)),AA35)</f>
      </c>
      <c r="E35" s="182"/>
      <c r="F35" s="297">
        <f>INDEX(F$1:F$23,MATCH(C35,$DW$1:$DW$23,0))</f>
      </c>
      <c r="G35" s="297">
        <f>INDEX(G$1:G$23,MATCH(C35,$DW$1:$DW$23,0))</f>
      </c>
      <c r="H35" s="297">
        <f>INDEX(H$1:H$23,MATCH(C35,$DW$1:$DW$23,0))</f>
      </c>
      <c r="I35" s="182"/>
      <c r="J35" s="182"/>
      <c r="K35" s="308"/>
      <c r="L35" s="178">
        <f>INDEX(P$1:P$23,MATCH(C35,$DW$1:$DW$23,0))</f>
      </c>
      <c r="M35" s="163">
        <f>INDEX(U$1:U$23,MATCH(C35,$DW$1:$DW$23,0))</f>
      </c>
      <c r="N35" s="163">
        <f>INDEX(Z$1:Z$23,MATCH(C35,$DW$1:$DW$23,0))</f>
      </c>
      <c r="O35" s="177">
        <f>INDEX(AE$1:AE$23,MATCH(C35,$DW$1:$DW$23,0))</f>
      </c>
      <c r="P35" s="178">
        <f>INDEX(AJ$1:AJ$23,MATCH(C35,$DW$1:$DW$23,0))</f>
      </c>
      <c r="Q35" s="163">
        <f>INDEX(AO$1:AO$23,MATCH(C35,$DW$1:$DW$23,0))</f>
      </c>
      <c r="R35" s="163">
        <f>INDEX(AT$1:AT$23,MATCH(C35,$DW$1:$DW$23,0))</f>
      </c>
      <c r="S35" s="169">
        <f>INDEX(AY$1:AY$23,MATCH(C35,$DW$1:$DW$23,0))</f>
      </c>
      <c r="T35" s="309">
        <f>INDEX(AZ$1:AZ$23,MATCH(C35,$DW$1:$DW$23,0))</f>
      </c>
      <c r="U35" s="178">
        <f>INDEX(BE$1:BE$23,MATCH(C35,$DW$1:$DW$23,0))</f>
      </c>
      <c r="V35" s="163">
        <f>INDEX(BJ1:BJ39,MATCH(C35,$DW1:$DW39,0))</f>
      </c>
      <c r="W35" s="163">
        <f>INDEX(BO$1:BO$23,MATCH(C35,$DW$1:$DW$23,0))</f>
      </c>
      <c r="X35" s="163">
        <f>INDEX(BT$1:BT$23,MATCH(C35,$DW$1:$DW$23,0))</f>
      </c>
      <c r="Y35" s="163">
        <f>INDEX(BY$1:BY$23,MATCH(C35,$DW$1:$DW$23,0))</f>
      </c>
      <c r="Z35" s="169">
        <f>INDEX(CD$1:CD$23,MATCH(C35,$DW$1:$DW$23,0))</f>
      </c>
      <c r="AA35" s="310">
        <f>INDEX(DY$1:DY$23,MATCH(C35,$DW$1:$DW$23,0))</f>
      </c>
      <c r="AB35" s="178">
        <f>INDEX(DH$1:DH$23,MATCH(C35,$DW$1:$DW$23,0))</f>
      </c>
      <c r="AC35" s="162">
        <f>INDEX(DI$1:DI$23,MATCH(C35,$DW$1:$DW$23,0))</f>
      </c>
      <c r="AD35" s="179">
        <f>INDEX(D$1:D$23,MATCH(C35,$DW$1:$DW$23,0))</f>
      </c>
      <c r="AE35" s="180">
        <f>INDEX(DX$1:DX$23,MATCH(C35,$DW$1:$DW$23,0))</f>
      </c>
      <c r="AF35" s="257">
        <f>IF(AC35&gt;=150,"Point","-")</f>
      </c>
      <c r="AG35" s="259"/>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11"/>
      <c r="BY35" s="111"/>
      <c r="BZ35" s="111"/>
      <c r="CA35" s="111"/>
      <c r="CB35" s="111"/>
      <c r="CC35" s="111"/>
      <c r="CD35" s="111"/>
      <c r="CE35" s="111"/>
      <c r="CF35" s="111"/>
      <c r="CG35" s="111"/>
      <c r="CH35" s="111"/>
      <c r="CI35" s="111"/>
      <c r="CJ35" s="111"/>
      <c r="CK35" s="111"/>
      <c r="CL35" s="111"/>
      <c r="CM35" s="111"/>
      <c r="CN35" s="111"/>
      <c r="CO35" s="111"/>
      <c r="CP35" s="111"/>
      <c r="CQ35" s="111"/>
      <c r="CR35" s="111"/>
      <c r="CS35" s="111"/>
      <c r="CT35" s="111"/>
      <c r="CU35" s="111"/>
      <c r="CV35" s="111"/>
      <c r="CW35" s="111"/>
      <c r="CX35" s="111"/>
      <c r="CY35" s="111"/>
      <c r="CZ35" s="111"/>
      <c r="DA35" s="111"/>
      <c r="DB35" s="111"/>
      <c r="DC35" s="111"/>
      <c r="DD35" s="111"/>
      <c r="DE35" s="111"/>
      <c r="DF35" s="111"/>
      <c r="DG35" s="111"/>
      <c r="DH35" s="111"/>
      <c r="DI35" s="111"/>
      <c r="DJ35" s="111"/>
      <c r="DK35" s="111"/>
      <c r="DL35" s="111"/>
      <c r="DM35" s="111"/>
      <c r="DN35" s="111"/>
      <c r="DO35" s="111"/>
      <c r="DP35" s="111"/>
      <c r="DQ35" s="111"/>
      <c r="DR35" s="111"/>
      <c r="DS35" s="111"/>
      <c r="DT35" s="111"/>
      <c r="DU35" s="111"/>
      <c r="DV35" s="111"/>
      <c r="DW35" s="111"/>
      <c r="DX35" s="111"/>
      <c r="DY35" s="111"/>
      <c r="DZ35" s="111"/>
      <c r="EA35" s="111"/>
      <c r="EB35" s="111"/>
      <c r="EC35" s="111"/>
    </row>
    <row r="36" ht="17" customHeight="1">
      <c r="A36" s="111"/>
      <c r="B36" s="111"/>
      <c r="C36" s="244">
        <v>8</v>
      </c>
      <c r="D36" s="303">
        <f>IF(AA36="-",INDEX(DV$1:DV$23,MATCH(C36,$DW$1:$DW$23,0)),AA36)</f>
      </c>
      <c r="E36" s="182"/>
      <c r="F36" s="297">
        <f>INDEX(F$1:F$23,MATCH(C36,$DW$1:$DW$23,0))</f>
      </c>
      <c r="G36" s="297">
        <f>INDEX(G$1:G$23,MATCH(C36,$DW$1:$DW$23,0))</f>
      </c>
      <c r="H36" s="297">
        <f>INDEX(H$1:H$23,MATCH(C36,$DW$1:$DW$23,0))</f>
      </c>
      <c r="I36" s="182"/>
      <c r="J36" s="182"/>
      <c r="K36" s="308"/>
      <c r="L36" s="178">
        <f>INDEX(P$1:P$23,MATCH(C36,$DW$1:$DW$23,0))</f>
      </c>
      <c r="M36" s="163">
        <f>INDEX(U$1:U$23,MATCH(C36,$DW$1:$DW$23,0))</f>
      </c>
      <c r="N36" s="163">
        <f>INDEX(Z$1:Z$23,MATCH(C36,$DW$1:$DW$23,0))</f>
      </c>
      <c r="O36" s="177">
        <f>INDEX(AE$1:AE$23,MATCH(C36,$DW$1:$DW$23,0))</f>
      </c>
      <c r="P36" s="178">
        <f>INDEX(AJ$1:AJ$23,MATCH(C36,$DW$1:$DW$23,0))</f>
      </c>
      <c r="Q36" s="163">
        <f>INDEX(AO$1:AO$23,MATCH(C36,$DW$1:$DW$23,0))</f>
      </c>
      <c r="R36" s="163">
        <f>INDEX(AT$1:AT$23,MATCH(C36,$DW$1:$DW$23,0))</f>
      </c>
      <c r="S36" s="169">
        <f>INDEX(AY$1:AY$23,MATCH(C36,$DW$1:$DW$23,0))</f>
      </c>
      <c r="T36" s="309">
        <f>INDEX(AZ$1:AZ$23,MATCH(C36,$DW$1:$DW$23,0))</f>
      </c>
      <c r="U36" s="178">
        <f>INDEX(BE$1:BE$23,MATCH(C36,$DW$1:$DW$23,0))</f>
      </c>
      <c r="V36" s="163">
        <f>INDEX(BJ1:BJ39,MATCH(C36,$DW1:$DW39,0))</f>
      </c>
      <c r="W36" s="163">
        <f>INDEX(BO$1:BO$23,MATCH(C36,$DW$1:$DW$23,0))</f>
      </c>
      <c r="X36" s="163">
        <f>INDEX(BT$1:BT$23,MATCH(C36,$DW$1:$DW$23,0))</f>
      </c>
      <c r="Y36" s="163">
        <f>INDEX(BY$1:BY$23,MATCH(C36,$DW$1:$DW$23,0))</f>
      </c>
      <c r="Z36" s="169">
        <f>INDEX(CD$1:CD$23,MATCH(C36,$DW$1:$DW$23,0))</f>
      </c>
      <c r="AA36" s="310">
        <f>INDEX(DY$1:DY$23,MATCH(C36,$DW$1:$DW$23,0))</f>
      </c>
      <c r="AB36" s="178">
        <f>INDEX(DH$1:DH$23,MATCH(C36,$DW$1:$DW$23,0))</f>
      </c>
      <c r="AC36" s="162">
        <f>INDEX(DI$1:DI$23,MATCH(C36,$DW$1:$DW$23,0))</f>
      </c>
      <c r="AD36" s="179">
        <f>INDEX(D$1:D$23,MATCH(C36,$DW$1:$DW$23,0))</f>
      </c>
      <c r="AE36" s="180">
        <f>INDEX(DX$1:DX$23,MATCH(C36,$DW$1:$DW$23,0))</f>
      </c>
      <c r="AF36" s="257">
        <f>IF(AC36&gt;=150,"Point","-")</f>
      </c>
      <c r="AG36" s="259"/>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111"/>
      <c r="BY36" s="111"/>
      <c r="BZ36" s="111"/>
      <c r="CA36" s="111"/>
      <c r="CB36" s="111"/>
      <c r="CC36" s="111"/>
      <c r="CD36" s="111"/>
      <c r="CE36" s="111"/>
      <c r="CF36" s="111"/>
      <c r="CG36" s="111"/>
      <c r="CH36" s="111"/>
      <c r="CI36" s="111"/>
      <c r="CJ36" s="111"/>
      <c r="CK36" s="111"/>
      <c r="CL36" s="111"/>
      <c r="CM36" s="111"/>
      <c r="CN36" s="111"/>
      <c r="CO36" s="111"/>
      <c r="CP36" s="111"/>
      <c r="CQ36" s="111"/>
      <c r="CR36" s="111"/>
      <c r="CS36" s="111"/>
      <c r="CT36" s="111"/>
      <c r="CU36" s="111"/>
      <c r="CV36" s="111"/>
      <c r="CW36" s="111"/>
      <c r="CX36" s="111"/>
      <c r="CY36" s="111"/>
      <c r="CZ36" s="111"/>
      <c r="DA36" s="111"/>
      <c r="DB36" s="111"/>
      <c r="DC36" s="111"/>
      <c r="DD36" s="111"/>
      <c r="DE36" s="111"/>
      <c r="DF36" s="111"/>
      <c r="DG36" s="111"/>
      <c r="DH36" s="111"/>
      <c r="DI36" s="111"/>
      <c r="DJ36" s="111"/>
      <c r="DK36" s="111"/>
      <c r="DL36" s="111"/>
      <c r="DM36" s="111"/>
      <c r="DN36" s="111"/>
      <c r="DO36" s="111"/>
      <c r="DP36" s="111"/>
      <c r="DQ36" s="111"/>
      <c r="DR36" s="111"/>
      <c r="DS36" s="111"/>
      <c r="DT36" s="111"/>
      <c r="DU36" s="111"/>
      <c r="DV36" s="111"/>
      <c r="DW36" s="111"/>
      <c r="DX36" s="111"/>
      <c r="DY36" s="111"/>
      <c r="DZ36" s="111"/>
      <c r="EA36" s="111"/>
      <c r="EB36" s="111"/>
      <c r="EC36" s="111"/>
    </row>
    <row r="37" ht="17" customHeight="1">
      <c r="A37" s="111"/>
      <c r="B37" s="111"/>
      <c r="C37" s="244">
        <v>9</v>
      </c>
      <c r="D37" s="303">
        <f>IF(AA37="-",INDEX(DV$1:DV$23,MATCH(C37,$DW$1:$DW$23,0)),AA37)</f>
      </c>
      <c r="E37" s="182"/>
      <c r="F37" s="297">
        <f>INDEX(F$1:F$23,MATCH(C37,$DW$1:$DW$23,0))</f>
      </c>
      <c r="G37" s="297">
        <f>INDEX(G$1:G$23,MATCH(C37,$DW$1:$DW$23,0))</f>
      </c>
      <c r="H37" s="297">
        <f>INDEX(H$1:H$23,MATCH(C37,$DW$1:$DW$23,0))</f>
      </c>
      <c r="I37" s="182"/>
      <c r="J37" s="182"/>
      <c r="K37" s="308"/>
      <c r="L37" s="178">
        <f>INDEX(P$1:P$23,MATCH(C37,$DW$1:$DW$23,0))</f>
      </c>
      <c r="M37" s="163">
        <f>INDEX(U$1:U$23,MATCH(C37,$DW$1:$DW$23,0))</f>
      </c>
      <c r="N37" s="163">
        <f>INDEX(Z$1:Z$23,MATCH(C37,$DW$1:$DW$23,0))</f>
      </c>
      <c r="O37" s="177">
        <f>INDEX(AE$1:AE$23,MATCH(C37,$DW$1:$DW$23,0))</f>
      </c>
      <c r="P37" s="178">
        <f>INDEX(AJ$1:AJ$23,MATCH(C37,$DW$1:$DW$23,0))</f>
      </c>
      <c r="Q37" s="163">
        <f>INDEX(AO$1:AO$23,MATCH(C37,$DW$1:$DW$23,0))</f>
      </c>
      <c r="R37" s="163">
        <f>INDEX(AT$1:AT$23,MATCH(C37,$DW$1:$DW$23,0))</f>
      </c>
      <c r="S37" s="169">
        <f>INDEX(AY$1:AY$23,MATCH(C37,$DW$1:$DW$23,0))</f>
      </c>
      <c r="T37" s="309">
        <f>INDEX(AZ$1:AZ$23,MATCH(C37,$DW$1:$DW$23,0))</f>
      </c>
      <c r="U37" s="178">
        <f>INDEX(BE$1:BE$23,MATCH(C37,$DW$1:$DW$23,0))</f>
      </c>
      <c r="V37" s="163">
        <f>INDEX(BJ1:BJ39,MATCH(C37,$DW1:$DW39,0))</f>
      </c>
      <c r="W37" s="163">
        <f>INDEX(BO$1:BO$23,MATCH(C37,$DW$1:$DW$23,0))</f>
      </c>
      <c r="X37" s="163">
        <f>INDEX(BT$1:BT$23,MATCH(C37,$DW$1:$DW$23,0))</f>
      </c>
      <c r="Y37" s="163">
        <f>INDEX(BY$1:BY$23,MATCH(C37,$DW$1:$DW$23,0))</f>
      </c>
      <c r="Z37" s="169">
        <f>INDEX(CD$1:CD$23,MATCH(C37,$DW$1:$DW$23,0))</f>
      </c>
      <c r="AA37" s="310">
        <f>INDEX(DY$1:DY$23,MATCH(C37,$DW$1:$DW$23,0))</f>
      </c>
      <c r="AB37" s="178">
        <f>INDEX(DH$1:DH$23,MATCH(C37,$DW$1:$DW$23,0))</f>
      </c>
      <c r="AC37" s="162">
        <f>INDEX(DI$1:DI$23,MATCH(C37,$DW$1:$DW$23,0))</f>
      </c>
      <c r="AD37" s="179">
        <f>INDEX(D$1:D$23,MATCH(C37,$DW$1:$DW$23,0))</f>
      </c>
      <c r="AE37" s="180">
        <f>INDEX(DX$1:DX$23,MATCH(C37,$DW$1:$DW$23,0))</f>
      </c>
      <c r="AF37" s="257">
        <f>IF(AC37&gt;=150,"Point","-")</f>
      </c>
      <c r="AG37" s="259"/>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1"/>
      <c r="BX37" s="111"/>
      <c r="BY37" s="111"/>
      <c r="BZ37" s="111"/>
      <c r="CA37" s="111"/>
      <c r="CB37" s="111"/>
      <c r="CC37" s="111"/>
      <c r="CD37" s="111"/>
      <c r="CE37" s="111"/>
      <c r="CF37" s="111"/>
      <c r="CG37" s="111"/>
      <c r="CH37" s="111"/>
      <c r="CI37" s="111"/>
      <c r="CJ37" s="111"/>
      <c r="CK37" s="111"/>
      <c r="CL37" s="111"/>
      <c r="CM37" s="111"/>
      <c r="CN37" s="111"/>
      <c r="CO37" s="111"/>
      <c r="CP37" s="111"/>
      <c r="CQ37" s="111"/>
      <c r="CR37" s="111"/>
      <c r="CS37" s="111"/>
      <c r="CT37" s="111"/>
      <c r="CU37" s="111"/>
      <c r="CV37" s="111"/>
      <c r="CW37" s="111"/>
      <c r="CX37" s="111"/>
      <c r="CY37" s="111"/>
      <c r="CZ37" s="111"/>
      <c r="DA37" s="111"/>
      <c r="DB37" s="111"/>
      <c r="DC37" s="111"/>
      <c r="DD37" s="111"/>
      <c r="DE37" s="111"/>
      <c r="DF37" s="111"/>
      <c r="DG37" s="111"/>
      <c r="DH37" s="111"/>
      <c r="DI37" s="111"/>
      <c r="DJ37" s="111"/>
      <c r="DK37" s="111"/>
      <c r="DL37" s="111"/>
      <c r="DM37" s="111"/>
      <c r="DN37" s="111"/>
      <c r="DO37" s="111"/>
      <c r="DP37" s="111"/>
      <c r="DQ37" s="111"/>
      <c r="DR37" s="111"/>
      <c r="DS37" s="111"/>
      <c r="DT37" s="111"/>
      <c r="DU37" s="111"/>
      <c r="DV37" s="111"/>
      <c r="DW37" s="111"/>
      <c r="DX37" s="111"/>
      <c r="DY37" s="111"/>
      <c r="DZ37" s="111"/>
      <c r="EA37" s="111"/>
      <c r="EB37" s="111"/>
      <c r="EC37" s="111"/>
    </row>
    <row r="38" ht="17" customHeight="1">
      <c r="A38" s="111"/>
      <c r="B38" s="111"/>
      <c r="C38" s="244">
        <v>10</v>
      </c>
      <c r="D38" s="303">
        <f>IF(AA38="-",INDEX(DV$1:DV$23,MATCH(C38,$DW$1:$DW$23,0)),AA38)</f>
      </c>
      <c r="E38" s="182"/>
      <c r="F38" s="297">
        <f>INDEX(F$1:F$23,MATCH(C38,$DW$1:$DW$23,0))</f>
      </c>
      <c r="G38" s="297">
        <f>INDEX(G$1:G$23,MATCH(C38,$DW$1:$DW$23,0))</f>
      </c>
      <c r="H38" s="297">
        <f>INDEX(H$1:H$23,MATCH(C38,$DW$1:$DW$23,0))</f>
      </c>
      <c r="I38" s="182"/>
      <c r="J38" s="182"/>
      <c r="K38" s="308"/>
      <c r="L38" s="178">
        <f>INDEX(P$1:P$23,MATCH(C38,$DW$1:$DW$23,0))</f>
      </c>
      <c r="M38" s="163">
        <f>INDEX(U$1:U$23,MATCH(C38,$DW$1:$DW$23,0))</f>
      </c>
      <c r="N38" s="163">
        <f>INDEX(Z$1:Z$23,MATCH(C38,$DW$1:$DW$23,0))</f>
      </c>
      <c r="O38" s="177">
        <f>INDEX(AE$1:AE$23,MATCH(C38,$DW$1:$DW$23,0))</f>
      </c>
      <c r="P38" s="178">
        <f>INDEX(AJ$1:AJ$23,MATCH(C38,$DW$1:$DW$23,0))</f>
      </c>
      <c r="Q38" s="163">
        <f>INDEX(AO$1:AO$23,MATCH(C38,$DW$1:$DW$23,0))</f>
      </c>
      <c r="R38" s="163">
        <f>INDEX(AT$1:AT$23,MATCH(C38,$DW$1:$DW$23,0))</f>
      </c>
      <c r="S38" s="169">
        <f>INDEX(AY$1:AY$23,MATCH(C38,$DW$1:$DW$23,0))</f>
      </c>
      <c r="T38" s="309">
        <f>INDEX(AZ$1:AZ$23,MATCH(C38,$DW$1:$DW$23,0))</f>
      </c>
      <c r="U38" s="178">
        <f>INDEX(BE$1:BE$23,MATCH(C38,$DW$1:$DW$23,0))</f>
      </c>
      <c r="V38" s="163">
        <f>INDEX(BJ1:BJ39,MATCH(C38,$DW1:$DW39,0))</f>
      </c>
      <c r="W38" s="163">
        <f>INDEX(BO$1:BO$23,MATCH(C38,$DW$1:$DW$23,0))</f>
      </c>
      <c r="X38" s="163">
        <f>INDEX(BT$1:BT$23,MATCH(C38,$DW$1:$DW$23,0))</f>
      </c>
      <c r="Y38" s="163">
        <f>INDEX(BY$1:BY$23,MATCH(C38,$DW$1:$DW$23,0))</f>
      </c>
      <c r="Z38" s="169">
        <f>INDEX(CD$1:CD$23,MATCH(C38,$DW$1:$DW$23,0))</f>
      </c>
      <c r="AA38" s="310">
        <f>INDEX(DY$1:DY$23,MATCH(C38,$DW$1:$DW$23,0))</f>
      </c>
      <c r="AB38" s="178">
        <f>INDEX(DH$1:DH$23,MATCH(C38,$DW$1:$DW$23,0))</f>
      </c>
      <c r="AC38" s="162">
        <f>INDEX(DI$1:DI$23,MATCH(C38,$DW$1:$DW$23,0))</f>
      </c>
      <c r="AD38" s="187">
        <f>INDEX(D$1:D$23,MATCH(C38,$DW$1:$DW$23,0))</f>
      </c>
      <c r="AE38" s="180">
        <f>INDEX(DX$1:DX$23,MATCH(C38,$DW$1:$DW$23,0))</f>
      </c>
      <c r="AF38" s="257">
        <f>IF(AC38&gt;=150,"Point","-")</f>
      </c>
      <c r="AG38" s="259"/>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1"/>
      <c r="BX38" s="111"/>
      <c r="BY38" s="111"/>
      <c r="BZ38" s="111"/>
      <c r="CA38" s="111"/>
      <c r="CB38" s="111"/>
      <c r="CC38" s="111"/>
      <c r="CD38" s="111"/>
      <c r="CE38" s="111"/>
      <c r="CF38" s="111"/>
      <c r="CG38" s="111"/>
      <c r="CH38" s="111"/>
      <c r="CI38" s="111"/>
      <c r="CJ38" s="111"/>
      <c r="CK38" s="111"/>
      <c r="CL38" s="111"/>
      <c r="CM38" s="111"/>
      <c r="CN38" s="111"/>
      <c r="CO38" s="111"/>
      <c r="CP38" s="111"/>
      <c r="CQ38" s="111"/>
      <c r="CR38" s="111"/>
      <c r="CS38" s="111"/>
      <c r="CT38" s="111"/>
      <c r="CU38" s="111"/>
      <c r="CV38" s="111"/>
      <c r="CW38" s="111"/>
      <c r="CX38" s="111"/>
      <c r="CY38" s="111"/>
      <c r="CZ38" s="111"/>
      <c r="DA38" s="111"/>
      <c r="DB38" s="111"/>
      <c r="DC38" s="111"/>
      <c r="DD38" s="111"/>
      <c r="DE38" s="111"/>
      <c r="DF38" s="111"/>
      <c r="DG38" s="111"/>
      <c r="DH38" s="111"/>
      <c r="DI38" s="111"/>
      <c r="DJ38" s="111"/>
      <c r="DK38" s="111"/>
      <c r="DL38" s="111"/>
      <c r="DM38" s="111"/>
      <c r="DN38" s="111"/>
      <c r="DO38" s="111"/>
      <c r="DP38" s="111"/>
      <c r="DQ38" s="111"/>
      <c r="DR38" s="111"/>
      <c r="DS38" s="111"/>
      <c r="DT38" s="111"/>
      <c r="DU38" s="111"/>
      <c r="DV38" s="111"/>
      <c r="DW38" s="111"/>
      <c r="DX38" s="111"/>
      <c r="DY38" s="111"/>
      <c r="DZ38" s="111"/>
      <c r="EA38" s="111"/>
      <c r="EB38" s="111"/>
      <c r="EC38" s="111"/>
    </row>
    <row r="39" ht="16.5" customHeight="1">
      <c r="A39" s="111"/>
      <c r="B39" s="111"/>
      <c r="C39" s="244">
        <v>11</v>
      </c>
      <c r="D39" s="303">
        <f>IF(AA39="-",INDEX(DV$1:DV$23,MATCH(C39,$DW$1:$DW$23,0)),AA39)</f>
      </c>
      <c r="E39" s="182"/>
      <c r="F39" s="160">
        <f>INDEX(F$1:F$23,MATCH(C39,$DW$1:$DW$23,0))</f>
      </c>
      <c r="G39" s="160">
        <f>INDEX(G$1:G$23,MATCH(C39,$DW$1:$DW$23,0))</f>
      </c>
      <c r="H39" s="160">
        <f>INDEX(H$1:H$23,MATCH(C39,$DW$1:$DW$23,0))</f>
      </c>
      <c r="I39" s="182"/>
      <c r="J39" s="182"/>
      <c r="K39" s="308"/>
      <c r="L39" s="178">
        <f>INDEX(P$1:P$23,MATCH(C39,$DW$1:$DW$23,0))</f>
      </c>
      <c r="M39" s="163">
        <f>INDEX(U$1:U$23,MATCH(C39,$DW$1:$DW$23,0))</f>
      </c>
      <c r="N39" s="163">
        <f>INDEX(Z$1:Z$23,MATCH(C39,$DW$1:$DW$23,0))</f>
      </c>
      <c r="O39" s="169">
        <f>INDEX(AE$1:AE$23,MATCH(C39,$DW$1:$DW$23,0))</f>
      </c>
      <c r="P39" s="178">
        <f>INDEX(AJ$1:AJ$23,MATCH(C39,$DW$1:$DW$23,0))</f>
      </c>
      <c r="Q39" s="163">
        <f>INDEX(AO$1:AO$23,MATCH(C39,$DW$1:$DW$23,0))</f>
      </c>
      <c r="R39" s="163">
        <f>INDEX(AT$1:AT$23,MATCH(C39,$DW$1:$DW$23,0))</f>
      </c>
      <c r="S39" s="169">
        <f>INDEX(AY$1:AY$23,MATCH(C39,$DW$1:$DW$23,0))</f>
      </c>
      <c r="T39" s="309">
        <f>INDEX(AZ$1:AZ$23,MATCH(C39,$DW$1:$DW$23,0))</f>
      </c>
      <c r="U39" s="178">
        <f>INDEX(BE$1:BE$23,MATCH(C39,$DW$1:$DW$23,0))</f>
      </c>
      <c r="V39" s="163">
        <f>INDEX(BJ1:BJ39,MATCH(C39,$DW1:$DW39,0))</f>
      </c>
      <c r="W39" s="163">
        <f>INDEX(BO$1:BO$23,MATCH(C39,$DW$1:$DW$23,0))</f>
      </c>
      <c r="X39" s="163">
        <f>INDEX(BT$1:BT$23,MATCH(C39,$DW$1:$DW$23,0))</f>
      </c>
      <c r="Y39" s="163">
        <f>INDEX(BY$1:BY$23,MATCH(C39,$DW$1:$DW$23,0))</f>
      </c>
      <c r="Z39" s="169">
        <f>INDEX(CD$1:CD$23,MATCH(C39,$DW$1:$DW$23,0))</f>
      </c>
      <c r="AA39" s="324">
        <f>INDEX(DY$1:DY$23,MATCH(C39,$DW$1:$DW$23,0))</f>
      </c>
      <c r="AB39" s="178">
        <f>INDEX(DH$1:DH$23,MATCH(C39,$DW$1:$DW$23,0))</f>
      </c>
      <c r="AC39" s="162">
        <f>INDEX(DI$1:DI$23,MATCH(C39,$DW$1:$DW$23,0))</f>
      </c>
      <c r="AD39" s="179">
        <f>INDEX(D$1:D$23,MATCH(C39,$DW$1:$DW$23,0))</f>
      </c>
      <c r="AE39" s="180">
        <f>INDEX(DX$1:DX$23,MATCH(C39,$DW$1:$DW$23,0))</f>
      </c>
      <c r="AF39" s="325">
        <f>IF(AC39&gt;=150,"Point","-")</f>
      </c>
      <c r="AG39" s="259"/>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c r="BY39" s="111"/>
      <c r="BZ39" s="111"/>
      <c r="CA39" s="111"/>
      <c r="CB39" s="111"/>
      <c r="CC39" s="111"/>
      <c r="CD39" s="111"/>
      <c r="CE39" s="111"/>
      <c r="CF39" s="111"/>
      <c r="CG39" s="111"/>
      <c r="CH39" s="111"/>
      <c r="CI39" s="111"/>
      <c r="CJ39" s="111"/>
      <c r="CK39" s="111"/>
      <c r="CL39" s="111"/>
      <c r="CM39" s="111"/>
      <c r="CN39" s="111"/>
      <c r="CO39" s="111"/>
      <c r="CP39" s="111"/>
      <c r="CQ39" s="111"/>
      <c r="CR39" s="111"/>
      <c r="CS39" s="111"/>
      <c r="CT39" s="111"/>
      <c r="CU39" s="111"/>
      <c r="CV39" s="111"/>
      <c r="CW39" s="111"/>
      <c r="CX39" s="111"/>
      <c r="CY39" s="111"/>
      <c r="CZ39" s="111"/>
      <c r="DA39" s="111"/>
      <c r="DB39" s="111"/>
      <c r="DC39" s="111"/>
      <c r="DD39" s="111"/>
      <c r="DE39" s="111"/>
      <c r="DF39" s="111"/>
      <c r="DG39" s="111"/>
      <c r="DH39" s="111"/>
      <c r="DI39" s="111"/>
      <c r="DJ39" s="111"/>
      <c r="DK39" s="111"/>
      <c r="DL39" s="111"/>
      <c r="DM39" s="111"/>
      <c r="DN39" s="111"/>
      <c r="DO39" s="111"/>
      <c r="DP39" s="111"/>
      <c r="DQ39" s="111"/>
      <c r="DR39" s="111"/>
      <c r="DS39" s="111"/>
      <c r="DT39" s="111"/>
      <c r="DU39" s="111"/>
      <c r="DV39" s="111"/>
      <c r="DW39" s="111"/>
      <c r="DX39" s="111"/>
      <c r="DY39" s="111"/>
      <c r="DZ39" s="111"/>
      <c r="EA39" s="111"/>
      <c r="EB39" s="111"/>
      <c r="EC39" s="111"/>
    </row>
  </sheetData>
  <mergeCells count="29">
    <mergeCell ref="D1:H1"/>
    <mergeCell ref="D2:H2"/>
    <mergeCell ref="L2:AE2"/>
    <mergeCell ref="AF2:AZ2"/>
    <mergeCell ref="BA2:DG2"/>
    <mergeCell ref="L27:O27"/>
    <mergeCell ref="P27:T27"/>
    <mergeCell ref="U27:AA27"/>
    <mergeCell ref="L3:P3"/>
    <mergeCell ref="Q3:U3"/>
    <mergeCell ref="V3:Z3"/>
    <mergeCell ref="AA3:AE3"/>
    <mergeCell ref="AF3:AJ3"/>
    <mergeCell ref="AK3:AO3"/>
    <mergeCell ref="AP3:AT3"/>
    <mergeCell ref="AU3:AY3"/>
    <mergeCell ref="BA3:BE3"/>
    <mergeCell ref="BF3:BJ3"/>
    <mergeCell ref="BK3:BO3"/>
    <mergeCell ref="BP3:BT3"/>
    <mergeCell ref="BU3:BY3"/>
    <mergeCell ref="BZ3:CD3"/>
    <mergeCell ref="DD3:DG3"/>
    <mergeCell ref="CE3:CH3"/>
    <mergeCell ref="CI3:CL3"/>
    <mergeCell ref="CM3:CP3"/>
    <mergeCell ref="CQ3:CT3"/>
    <mergeCell ref="CU3:CX3"/>
    <mergeCell ref="CY3:DB3"/>
  </mergeCells>
  <pageMargins left="0.75" right="0.75" top="1" bottom="1" header="0.5" footer="0.5"/>
  <pageSetup firstPageNumber="1" fitToHeight="1" fitToWidth="1" scale="100" useFirstPageNumber="0" orientation="portrait" pageOrder="downThenOver"/>
  <headerFooter>
    <oddHeader>&amp;C&amp;"Arial,Regular"&amp;10&amp;K000000FS 2</oddHeader>
    <oddFooter>&amp;C&amp;"Arial,Regular"&amp;10&amp;K000000Pagina &amp;P</oddFooter>
  </headerFooter>
</worksheet>
</file>

<file path=xl/worksheets/sheet2.xml><?xml version="1.0" encoding="utf-8"?>
<worksheet xmlns:r="http://schemas.openxmlformats.org/officeDocument/2006/relationships" xmlns="http://schemas.openxmlformats.org/spreadsheetml/2006/main">
  <dimension ref="A1:G353"/>
  <sheetViews>
    <sheetView workbookViewId="0" showGridLines="0" defaultGridColor="1"/>
  </sheetViews>
  <sheetFormatPr defaultColWidth="8.625" defaultRowHeight="12.75" customHeight="1" outlineLevelRow="0" outlineLevelCol="0"/>
  <cols>
    <col min="1" max="1" width="3.125" style="6" customWidth="1"/>
    <col min="2" max="2" width="12.75" style="6" customWidth="1"/>
    <col min="3" max="3" width="16.875" style="6" customWidth="1"/>
    <col min="4" max="4" width="15.125" style="6" customWidth="1"/>
    <col min="5" max="5" width="4" style="6" customWidth="1"/>
    <col min="6" max="6" width="6.25" style="6" customWidth="1"/>
    <col min="7" max="7" width="14.625" style="6" customWidth="1"/>
    <col min="8" max="256" width="8.625" style="6" customWidth="1"/>
  </cols>
  <sheetData>
    <row r="1" ht="18.95" customHeight="1">
      <c r="A1" s="7"/>
      <c r="B1" s="8"/>
      <c r="C1" s="9"/>
      <c r="D1" s="8"/>
      <c r="E1" s="7"/>
      <c r="F1" s="7"/>
      <c r="G1" s="7"/>
    </row>
    <row r="2" ht="21" customHeight="1">
      <c r="A2" s="10"/>
      <c r="B2" t="s" s="11">
        <v>6</v>
      </c>
      <c r="C2" s="12"/>
      <c r="D2" s="13"/>
      <c r="E2" s="14"/>
      <c r="F2" s="15"/>
      <c r="G2" s="15"/>
    </row>
    <row r="3" ht="16" customHeight="1">
      <c r="A3" s="7"/>
      <c r="B3" s="16"/>
      <c r="C3" s="16"/>
      <c r="D3" s="16"/>
      <c r="E3" s="17"/>
      <c r="F3" s="17"/>
      <c r="G3" s="15"/>
    </row>
    <row r="4" ht="16" customHeight="1">
      <c r="A4" s="7"/>
      <c r="B4" s="18"/>
      <c r="C4" s="18"/>
      <c r="D4" s="18"/>
      <c r="E4" s="17"/>
      <c r="F4" s="17"/>
      <c r="G4" s="19"/>
    </row>
    <row r="5" ht="16" customHeight="1">
      <c r="A5" s="20"/>
      <c r="B5" t="s" s="21">
        <v>7</v>
      </c>
      <c r="C5" s="22"/>
      <c r="D5" s="23"/>
      <c r="E5" s="24"/>
      <c r="F5" s="17"/>
      <c r="G5" s="17"/>
    </row>
    <row r="6" ht="16" customHeight="1">
      <c r="A6" s="20"/>
      <c r="B6" s="25"/>
      <c r="C6" s="26"/>
      <c r="D6" s="27"/>
      <c r="E6" s="24"/>
      <c r="F6" s="17"/>
      <c r="G6" s="17"/>
    </row>
    <row r="7" ht="16" customHeight="1">
      <c r="A7" s="7"/>
      <c r="B7" s="28"/>
      <c r="C7" s="28"/>
      <c r="D7" s="28"/>
      <c r="E7" s="17"/>
      <c r="F7" s="17"/>
      <c r="G7" s="17"/>
    </row>
    <row r="8" ht="16" customHeight="1">
      <c r="A8" s="7"/>
      <c r="B8" s="29"/>
      <c r="C8" s="18"/>
      <c r="D8" s="29"/>
      <c r="E8" s="29"/>
      <c r="F8" s="29"/>
      <c r="G8" s="29"/>
    </row>
    <row r="9" ht="20" customHeight="1">
      <c r="A9" s="20"/>
      <c r="B9" t="s" s="30">
        <v>8</v>
      </c>
      <c r="C9" t="s" s="31">
        <v>9</v>
      </c>
      <c r="D9" t="s" s="30">
        <v>10</v>
      </c>
      <c r="E9" s="32"/>
      <c r="F9" s="33"/>
      <c r="G9" t="s" s="30">
        <v>11</v>
      </c>
    </row>
    <row r="10" ht="20" customHeight="1">
      <c r="A10" s="20"/>
      <c r="B10" s="34"/>
      <c r="C10" s="35"/>
      <c r="D10" s="34"/>
      <c r="E10" s="36"/>
      <c r="F10" s="37"/>
      <c r="G10" s="34"/>
    </row>
    <row r="11" ht="20" customHeight="1">
      <c r="A11" s="20"/>
      <c r="B11" t="s" s="38">
        <v>12</v>
      </c>
      <c r="C11" t="s" s="39">
        <v>13</v>
      </c>
      <c r="D11" s="40"/>
      <c r="E11" s="41"/>
      <c r="F11" s="42"/>
      <c r="G11" s="43"/>
    </row>
    <row r="12" ht="20" customHeight="1">
      <c r="A12" s="20"/>
      <c r="B12" s="44">
        <v>15</v>
      </c>
      <c r="C12" t="s" s="45">
        <v>14</v>
      </c>
      <c r="D12" t="s" s="46">
        <v>15</v>
      </c>
      <c r="E12" s="47"/>
      <c r="F12" s="48"/>
      <c r="G12" t="s" s="49">
        <v>16</v>
      </c>
    </row>
    <row r="13" ht="20" customHeight="1">
      <c r="A13" s="20"/>
      <c r="B13" s="50">
        <v>16</v>
      </c>
      <c r="C13" t="s" s="51">
        <v>17</v>
      </c>
      <c r="D13" t="s" s="52">
        <v>18</v>
      </c>
      <c r="E13" s="47"/>
      <c r="F13" s="48"/>
      <c r="G13" t="s" s="51">
        <v>19</v>
      </c>
    </row>
    <row r="14" ht="20" customHeight="1">
      <c r="A14" s="20"/>
      <c r="B14" s="50">
        <v>17</v>
      </c>
      <c r="C14" t="s" s="51">
        <v>20</v>
      </c>
      <c r="D14" t="s" s="52">
        <v>21</v>
      </c>
      <c r="E14" s="47"/>
      <c r="F14" s="48"/>
      <c r="G14" t="s" s="51">
        <v>22</v>
      </c>
    </row>
    <row r="15" ht="20" customHeight="1">
      <c r="A15" s="20"/>
      <c r="B15" s="50">
        <v>18</v>
      </c>
      <c r="C15" t="s" s="53">
        <v>23</v>
      </c>
      <c r="D15" t="s" s="54">
        <v>24</v>
      </c>
      <c r="E15" s="47"/>
      <c r="F15" s="48"/>
      <c r="G15" t="s" s="53">
        <v>25</v>
      </c>
    </row>
    <row r="16" ht="20" customHeight="1">
      <c r="A16" s="20"/>
      <c r="B16" s="55"/>
      <c r="C16" s="56"/>
      <c r="D16" s="56"/>
      <c r="E16" s="47"/>
      <c r="F16" s="48"/>
      <c r="G16" s="56"/>
    </row>
    <row r="17" ht="20" customHeight="1">
      <c r="A17" s="20"/>
      <c r="B17" s="55"/>
      <c r="C17" s="56"/>
      <c r="D17" s="56"/>
      <c r="E17" s="47"/>
      <c r="F17" s="48"/>
      <c r="G17" s="56"/>
    </row>
    <row r="18" ht="20" customHeight="1">
      <c r="A18" s="20"/>
      <c r="B18" s="55"/>
      <c r="C18" s="56"/>
      <c r="D18" s="56"/>
      <c r="E18" s="48"/>
      <c r="F18" s="48"/>
      <c r="G18" s="56"/>
    </row>
    <row r="19" ht="20" customHeight="1">
      <c r="A19" s="20"/>
      <c r="B19" s="57"/>
      <c r="C19" s="47"/>
      <c r="D19" s="47"/>
      <c r="E19" s="48"/>
      <c r="F19" s="48"/>
      <c r="G19" s="47"/>
    </row>
    <row r="20" ht="20" customHeight="1">
      <c r="A20" s="20"/>
      <c r="B20" s="57"/>
      <c r="C20" s="47"/>
      <c r="D20" s="47"/>
      <c r="E20" s="48"/>
      <c r="F20" s="48"/>
      <c r="G20" s="47"/>
    </row>
    <row r="21" ht="20" customHeight="1">
      <c r="A21" s="20"/>
      <c r="B21" s="57"/>
      <c r="C21" s="47"/>
      <c r="D21" s="47"/>
      <c r="E21" s="48"/>
      <c r="F21" s="48"/>
      <c r="G21" s="47"/>
    </row>
    <row r="22" ht="20" customHeight="1">
      <c r="A22" s="20"/>
      <c r="B22" s="57"/>
      <c r="C22" s="47"/>
      <c r="D22" s="47"/>
      <c r="E22" s="48"/>
      <c r="F22" s="48"/>
      <c r="G22" s="47"/>
    </row>
    <row r="23" ht="20" customHeight="1">
      <c r="A23" s="20"/>
      <c r="B23" s="57"/>
      <c r="C23" s="47"/>
      <c r="D23" s="47"/>
      <c r="E23" s="48"/>
      <c r="F23" s="48"/>
      <c r="G23" s="47"/>
    </row>
    <row r="24" ht="20" customHeight="1">
      <c r="A24" s="20"/>
      <c r="B24" t="s" s="50">
        <v>26</v>
      </c>
      <c r="C24" s="47"/>
      <c r="D24" s="47"/>
      <c r="E24" s="48"/>
      <c r="F24" s="48"/>
      <c r="G24" s="47"/>
    </row>
    <row r="25" ht="20" customHeight="1">
      <c r="A25" s="20"/>
      <c r="B25" t="s" s="50">
        <v>26</v>
      </c>
      <c r="C25" s="47"/>
      <c r="D25" s="47"/>
      <c r="E25" s="48"/>
      <c r="F25" s="48"/>
      <c r="G25" s="47"/>
    </row>
    <row r="26" ht="20" customHeight="1">
      <c r="A26" s="20"/>
      <c r="B26" t="s" s="50">
        <v>26</v>
      </c>
      <c r="C26" s="47"/>
      <c r="D26" s="47"/>
      <c r="E26" s="48"/>
      <c r="F26" s="48"/>
      <c r="G26" s="47"/>
    </row>
    <row r="27" ht="20" customHeight="1">
      <c r="A27" s="20"/>
      <c r="B27" t="s" s="50">
        <v>26</v>
      </c>
      <c r="C27" s="48"/>
      <c r="D27" s="48"/>
      <c r="E27" s="48"/>
      <c r="F27" s="48"/>
      <c r="G27" s="48"/>
    </row>
    <row r="28" ht="20" customHeight="1">
      <c r="A28" s="20"/>
      <c r="B28" t="s" s="50">
        <v>26</v>
      </c>
      <c r="C28" s="48"/>
      <c r="D28" s="48"/>
      <c r="E28" s="48"/>
      <c r="F28" s="48"/>
      <c r="G28" s="48"/>
    </row>
    <row r="29" ht="20" customHeight="1">
      <c r="A29" s="20"/>
      <c r="B29" t="s" s="50">
        <v>26</v>
      </c>
      <c r="C29" s="48"/>
      <c r="D29" s="48"/>
      <c r="E29" s="48"/>
      <c r="F29" s="48"/>
      <c r="G29" s="48"/>
    </row>
    <row r="30" ht="20" customHeight="1">
      <c r="A30" s="20"/>
      <c r="B30" t="s" s="50">
        <v>26</v>
      </c>
      <c r="C30" s="48"/>
      <c r="D30" s="48"/>
      <c r="E30" s="48"/>
      <c r="F30" s="48"/>
      <c r="G30" s="48"/>
    </row>
    <row r="31" ht="20" customHeight="1">
      <c r="A31" s="20"/>
      <c r="B31" t="s" s="50">
        <v>26</v>
      </c>
      <c r="C31" s="48"/>
      <c r="D31" s="48"/>
      <c r="E31" s="48"/>
      <c r="F31" s="48"/>
      <c r="G31" s="48"/>
    </row>
    <row r="32" ht="20" customHeight="1">
      <c r="A32" s="20"/>
      <c r="B32" t="s" s="30">
        <v>8</v>
      </c>
      <c r="C32" t="s" s="31">
        <v>9</v>
      </c>
      <c r="D32" t="s" s="30">
        <v>10</v>
      </c>
      <c r="E32" s="32"/>
      <c r="F32" s="33"/>
      <c r="G32" t="s" s="30">
        <v>11</v>
      </c>
    </row>
    <row r="33" ht="20" customHeight="1">
      <c r="A33" s="20"/>
      <c r="B33" s="34"/>
      <c r="C33" s="35"/>
      <c r="D33" s="34"/>
      <c r="E33" s="36"/>
      <c r="F33" s="37"/>
      <c r="G33" s="34"/>
    </row>
    <row r="34" ht="20" customHeight="1">
      <c r="A34" s="20"/>
      <c r="B34" t="s" s="38">
        <v>27</v>
      </c>
      <c r="C34" t="s" s="39">
        <v>28</v>
      </c>
      <c r="D34" s="40"/>
      <c r="E34" s="41"/>
      <c r="F34" s="42"/>
      <c r="G34" s="43"/>
    </row>
    <row r="35" ht="20" customHeight="1">
      <c r="A35" s="58"/>
      <c r="B35" s="50">
        <v>21</v>
      </c>
      <c r="C35" t="s" s="59">
        <v>29</v>
      </c>
      <c r="D35" t="s" s="60">
        <v>30</v>
      </c>
      <c r="E35" s="47"/>
      <c r="F35" s="47"/>
      <c r="G35" t="s" s="59">
        <v>31</v>
      </c>
    </row>
    <row r="36" ht="20" customHeight="1">
      <c r="A36" s="58"/>
      <c r="B36" s="50">
        <v>22</v>
      </c>
      <c r="C36" t="s" s="61">
        <v>32</v>
      </c>
      <c r="D36" t="s" s="61">
        <v>33</v>
      </c>
      <c r="E36" s="47"/>
      <c r="F36" s="47"/>
      <c r="G36" t="s" s="61">
        <v>34</v>
      </c>
    </row>
    <row r="37" ht="20" customHeight="1">
      <c r="A37" s="58"/>
      <c r="B37" s="55"/>
      <c r="C37" s="56"/>
      <c r="D37" s="56"/>
      <c r="E37" s="47"/>
      <c r="F37" s="47"/>
      <c r="G37" s="56"/>
    </row>
    <row r="38" ht="20" customHeight="1">
      <c r="A38" s="62"/>
      <c r="B38" s="57"/>
      <c r="C38" s="48"/>
      <c r="D38" s="48"/>
      <c r="E38" s="47"/>
      <c r="F38" s="47"/>
      <c r="G38" s="48"/>
    </row>
    <row r="39" ht="20" customHeight="1">
      <c r="A39" s="62"/>
      <c r="B39" t="s" s="50">
        <v>26</v>
      </c>
      <c r="C39" s="48"/>
      <c r="D39" s="48"/>
      <c r="E39" s="47"/>
      <c r="F39" s="47"/>
      <c r="G39" s="48"/>
    </row>
    <row r="40" ht="20" customHeight="1">
      <c r="A40" s="62"/>
      <c r="B40" t="s" s="50">
        <v>26</v>
      </c>
      <c r="C40" s="48"/>
      <c r="D40" s="48"/>
      <c r="E40" s="47"/>
      <c r="F40" s="47"/>
      <c r="G40" s="48"/>
    </row>
    <row r="41" ht="20" customHeight="1">
      <c r="A41" s="62"/>
      <c r="B41" t="s" s="50">
        <v>26</v>
      </c>
      <c r="C41" s="48"/>
      <c r="D41" s="48"/>
      <c r="E41" s="47"/>
      <c r="F41" s="47"/>
      <c r="G41" s="48"/>
    </row>
    <row r="42" ht="20" customHeight="1">
      <c r="A42" s="62"/>
      <c r="B42" t="s" s="50">
        <v>26</v>
      </c>
      <c r="C42" s="48"/>
      <c r="D42" s="48"/>
      <c r="E42" s="47"/>
      <c r="F42" s="47"/>
      <c r="G42" s="48"/>
    </row>
    <row r="43" ht="20" customHeight="1">
      <c r="A43" s="62"/>
      <c r="B43" t="s" s="50">
        <v>26</v>
      </c>
      <c r="C43" s="48"/>
      <c r="D43" s="48"/>
      <c r="E43" s="47"/>
      <c r="F43" s="47"/>
      <c r="G43" s="48"/>
    </row>
    <row r="44" ht="20" customHeight="1">
      <c r="A44" s="62"/>
      <c r="B44" t="s" s="50">
        <v>26</v>
      </c>
      <c r="C44" s="48"/>
      <c r="D44" s="48"/>
      <c r="E44" s="47"/>
      <c r="F44" s="47"/>
      <c r="G44" s="48"/>
    </row>
    <row r="45" ht="20" customHeight="1">
      <c r="A45" s="62"/>
      <c r="B45" t="s" s="50">
        <v>26</v>
      </c>
      <c r="C45" s="48"/>
      <c r="D45" s="48"/>
      <c r="E45" s="47"/>
      <c r="F45" s="47"/>
      <c r="G45" s="48"/>
    </row>
    <row r="46" ht="20" customHeight="1">
      <c r="A46" s="62"/>
      <c r="B46" t="s" s="50">
        <v>26</v>
      </c>
      <c r="C46" s="48"/>
      <c r="D46" s="48"/>
      <c r="E46" s="47"/>
      <c r="F46" s="47"/>
      <c r="G46" s="48"/>
    </row>
    <row r="47" ht="20" customHeight="1">
      <c r="A47" s="62"/>
      <c r="B47" t="s" s="50">
        <v>26</v>
      </c>
      <c r="C47" s="48"/>
      <c r="D47" s="48"/>
      <c r="E47" s="47"/>
      <c r="F47" s="47"/>
      <c r="G47" s="48"/>
    </row>
    <row r="48" ht="20" customHeight="1">
      <c r="A48" s="62"/>
      <c r="B48" t="s" s="50">
        <v>26</v>
      </c>
      <c r="C48" s="48"/>
      <c r="D48" s="48"/>
      <c r="E48" s="47"/>
      <c r="F48" s="47"/>
      <c r="G48" s="48"/>
    </row>
    <row r="49" ht="20" customHeight="1">
      <c r="A49" s="62"/>
      <c r="B49" t="s" s="50">
        <v>26</v>
      </c>
      <c r="C49" s="48"/>
      <c r="D49" s="48"/>
      <c r="E49" s="47"/>
      <c r="F49" s="47"/>
      <c r="G49" s="48"/>
    </row>
    <row r="50" ht="20" customHeight="1">
      <c r="A50" s="62"/>
      <c r="B50" t="s" s="50">
        <v>26</v>
      </c>
      <c r="C50" s="48"/>
      <c r="D50" s="48"/>
      <c r="E50" s="47"/>
      <c r="F50" s="47"/>
      <c r="G50" s="48"/>
    </row>
    <row r="51" ht="20" customHeight="1">
      <c r="A51" s="62"/>
      <c r="B51" t="s" s="50">
        <v>26</v>
      </c>
      <c r="C51" s="48"/>
      <c r="D51" s="48"/>
      <c r="E51" s="47"/>
      <c r="F51" s="47"/>
      <c r="G51" s="48"/>
    </row>
    <row r="52" ht="20" customHeight="1">
      <c r="A52" s="62"/>
      <c r="B52" t="s" s="50">
        <v>26</v>
      </c>
      <c r="C52" s="48"/>
      <c r="D52" s="48"/>
      <c r="E52" s="47"/>
      <c r="F52" s="47"/>
      <c r="G52" s="48"/>
    </row>
    <row r="53" ht="20" customHeight="1">
      <c r="A53" s="62"/>
      <c r="B53" t="s" s="50">
        <v>26</v>
      </c>
      <c r="C53" s="48"/>
      <c r="D53" s="48"/>
      <c r="E53" s="47"/>
      <c r="F53" s="47"/>
      <c r="G53" s="48"/>
    </row>
    <row r="54" ht="20" customHeight="1">
      <c r="A54" s="62"/>
      <c r="B54" t="s" s="50">
        <v>26</v>
      </c>
      <c r="C54" s="48"/>
      <c r="D54" s="48"/>
      <c r="E54" s="47"/>
      <c r="F54" s="47"/>
      <c r="G54" s="48"/>
    </row>
    <row r="55" ht="20" customHeight="1">
      <c r="A55" s="20"/>
      <c r="B55" t="s" s="30">
        <v>8</v>
      </c>
      <c r="C55" t="s" s="31">
        <v>9</v>
      </c>
      <c r="D55" t="s" s="30">
        <v>10</v>
      </c>
      <c r="E55" s="63"/>
      <c r="F55" s="64"/>
      <c r="G55" t="s" s="30">
        <v>11</v>
      </c>
    </row>
    <row r="56" ht="20" customHeight="1">
      <c r="A56" s="20"/>
      <c r="B56" s="34"/>
      <c r="C56" s="35"/>
      <c r="D56" s="34"/>
      <c r="E56" s="65"/>
      <c r="F56" s="34"/>
      <c r="G56" s="34"/>
    </row>
    <row r="57" ht="20" customHeight="1">
      <c r="A57" s="20"/>
      <c r="B57" t="s" s="38">
        <v>35</v>
      </c>
      <c r="C57" t="s" s="39">
        <v>36</v>
      </c>
      <c r="D57" s="40"/>
      <c r="E57" s="66"/>
      <c r="F57" s="43"/>
      <c r="G57" s="43"/>
    </row>
    <row r="58" ht="20" customHeight="1">
      <c r="A58" s="20"/>
      <c r="B58" s="50">
        <v>19</v>
      </c>
      <c r="C58" t="s" s="61">
        <v>37</v>
      </c>
      <c r="D58" t="s" s="61">
        <v>38</v>
      </c>
      <c r="E58" s="56"/>
      <c r="F58" s="47"/>
      <c r="G58" t="s" s="61">
        <v>39</v>
      </c>
    </row>
    <row r="59" ht="20" customHeight="1">
      <c r="A59" s="20"/>
      <c r="B59" s="50">
        <v>20</v>
      </c>
      <c r="C59" t="s" s="61">
        <v>40</v>
      </c>
      <c r="D59" t="s" s="61">
        <v>41</v>
      </c>
      <c r="E59" s="56"/>
      <c r="F59" s="47"/>
      <c r="G59" t="s" s="61">
        <v>42</v>
      </c>
    </row>
    <row r="60" ht="20" customHeight="1">
      <c r="A60" s="20"/>
      <c r="B60" s="55"/>
      <c r="C60" s="56"/>
      <c r="D60" s="56"/>
      <c r="E60" s="56"/>
      <c r="F60" s="47"/>
      <c r="G60" s="56"/>
    </row>
    <row r="61" ht="20" customHeight="1">
      <c r="A61" s="20"/>
      <c r="B61" s="55"/>
      <c r="C61" s="56"/>
      <c r="D61" s="56"/>
      <c r="E61" s="56"/>
      <c r="F61" s="47"/>
      <c r="G61" s="56"/>
    </row>
    <row r="62" ht="20" customHeight="1">
      <c r="A62" s="20"/>
      <c r="B62" s="55"/>
      <c r="C62" s="56"/>
      <c r="D62" s="56"/>
      <c r="E62" s="56"/>
      <c r="F62" s="47"/>
      <c r="G62" s="56"/>
    </row>
    <row r="63" ht="20" customHeight="1">
      <c r="A63" s="20"/>
      <c r="B63" s="57"/>
      <c r="C63" s="47"/>
      <c r="D63" s="47"/>
      <c r="E63" s="47"/>
      <c r="F63" s="47"/>
      <c r="G63" s="47"/>
    </row>
    <row r="64" ht="20" customHeight="1">
      <c r="A64" s="20"/>
      <c r="B64" t="s" s="50">
        <v>26</v>
      </c>
      <c r="C64" s="48"/>
      <c r="D64" s="48"/>
      <c r="E64" s="47"/>
      <c r="F64" s="47"/>
      <c r="G64" s="48"/>
    </row>
    <row r="65" ht="20" customHeight="1">
      <c r="A65" s="20"/>
      <c r="B65" t="s" s="50">
        <v>26</v>
      </c>
      <c r="C65" s="48"/>
      <c r="D65" s="48"/>
      <c r="E65" s="47"/>
      <c r="F65" s="47"/>
      <c r="G65" s="48"/>
    </row>
    <row r="66" ht="20" customHeight="1">
      <c r="A66" s="20"/>
      <c r="B66" t="s" s="50">
        <v>26</v>
      </c>
      <c r="C66" s="48"/>
      <c r="D66" s="48"/>
      <c r="E66" s="47"/>
      <c r="F66" s="47"/>
      <c r="G66" s="48"/>
    </row>
    <row r="67" ht="20" customHeight="1">
      <c r="A67" s="20"/>
      <c r="B67" t="s" s="50">
        <v>26</v>
      </c>
      <c r="C67" s="48"/>
      <c r="D67" s="48"/>
      <c r="E67" s="47"/>
      <c r="F67" s="47"/>
      <c r="G67" s="48"/>
    </row>
    <row r="68" ht="20" customHeight="1">
      <c r="A68" s="20"/>
      <c r="B68" t="s" s="50">
        <v>26</v>
      </c>
      <c r="C68" s="48"/>
      <c r="D68" s="48"/>
      <c r="E68" s="47"/>
      <c r="F68" s="47"/>
      <c r="G68" s="48"/>
    </row>
    <row r="69" ht="20" customHeight="1">
      <c r="A69" s="20"/>
      <c r="B69" t="s" s="50">
        <v>26</v>
      </c>
      <c r="C69" s="48"/>
      <c r="D69" s="48"/>
      <c r="E69" s="47"/>
      <c r="F69" s="47"/>
      <c r="G69" s="48"/>
    </row>
    <row r="70" ht="20" customHeight="1">
      <c r="A70" s="20"/>
      <c r="B70" t="s" s="50">
        <v>26</v>
      </c>
      <c r="C70" s="48"/>
      <c r="D70" s="48"/>
      <c r="E70" s="47"/>
      <c r="F70" s="47"/>
      <c r="G70" s="48"/>
    </row>
    <row r="71" ht="20" customHeight="1">
      <c r="A71" s="20"/>
      <c r="B71" t="s" s="50">
        <v>26</v>
      </c>
      <c r="C71" s="48"/>
      <c r="D71" s="48"/>
      <c r="E71" s="47"/>
      <c r="F71" s="47"/>
      <c r="G71" s="48"/>
    </row>
    <row r="72" ht="20" customHeight="1">
      <c r="A72" s="20"/>
      <c r="B72" t="s" s="50">
        <v>26</v>
      </c>
      <c r="C72" s="48"/>
      <c r="D72" s="48"/>
      <c r="E72" s="47"/>
      <c r="F72" s="47"/>
      <c r="G72" s="48"/>
    </row>
    <row r="73" ht="20" customHeight="1">
      <c r="A73" s="20"/>
      <c r="B73" t="s" s="50">
        <v>26</v>
      </c>
      <c r="C73" s="48"/>
      <c r="D73" s="48"/>
      <c r="E73" s="47"/>
      <c r="F73" s="47"/>
      <c r="G73" s="48"/>
    </row>
    <row r="74" ht="20" customHeight="1">
      <c r="A74" s="20"/>
      <c r="B74" t="s" s="50">
        <v>26</v>
      </c>
      <c r="C74" s="48"/>
      <c r="D74" s="48"/>
      <c r="E74" s="47"/>
      <c r="F74" s="47"/>
      <c r="G74" s="48"/>
    </row>
    <row r="75" ht="20" customHeight="1">
      <c r="A75" s="20"/>
      <c r="B75" t="s" s="50">
        <v>26</v>
      </c>
      <c r="C75" s="48"/>
      <c r="D75" s="48"/>
      <c r="E75" s="47"/>
      <c r="F75" s="47"/>
      <c r="G75" s="48"/>
    </row>
    <row r="76" ht="20" customHeight="1">
      <c r="A76" s="20"/>
      <c r="B76" t="s" s="50">
        <v>26</v>
      </c>
      <c r="C76" s="48"/>
      <c r="D76" s="48"/>
      <c r="E76" s="47"/>
      <c r="F76" s="47"/>
      <c r="G76" s="48"/>
    </row>
    <row r="77" ht="20" customHeight="1">
      <c r="A77" s="20"/>
      <c r="B77" t="s" s="50">
        <v>26</v>
      </c>
      <c r="C77" s="48"/>
      <c r="D77" s="48"/>
      <c r="E77" s="47"/>
      <c r="F77" s="47"/>
      <c r="G77" s="48"/>
    </row>
    <row r="78" ht="20" customHeight="1">
      <c r="A78" s="20"/>
      <c r="B78" t="s" s="67">
        <v>8</v>
      </c>
      <c r="C78" t="s" s="68">
        <v>9</v>
      </c>
      <c r="D78" t="s" s="30">
        <v>10</v>
      </c>
      <c r="E78" s="69"/>
      <c r="F78" s="70"/>
      <c r="G78" t="s" s="30">
        <v>11</v>
      </c>
    </row>
    <row r="79" ht="20" customHeight="1">
      <c r="A79" s="20"/>
      <c r="B79" s="36"/>
      <c r="C79" s="71"/>
      <c r="D79" s="34"/>
      <c r="E79" s="36"/>
      <c r="F79" s="37"/>
      <c r="G79" s="34"/>
    </row>
    <row r="80" ht="20" customHeight="1">
      <c r="A80" s="20"/>
      <c r="B80" t="s" s="72">
        <v>43</v>
      </c>
      <c r="C80" t="s" s="73">
        <v>26</v>
      </c>
      <c r="D80" s="43"/>
      <c r="E80" s="41"/>
      <c r="F80" s="42"/>
      <c r="G80" s="43"/>
    </row>
    <row r="81" ht="20" customHeight="1">
      <c r="A81" s="20"/>
      <c r="B81" s="55"/>
      <c r="C81" s="56"/>
      <c r="D81" s="56"/>
      <c r="E81" s="47"/>
      <c r="F81" s="47"/>
      <c r="G81" s="56"/>
    </row>
    <row r="82" ht="20" customHeight="1">
      <c r="A82" s="20"/>
      <c r="B82" s="57"/>
      <c r="C82" s="47"/>
      <c r="D82" s="47"/>
      <c r="E82" s="47"/>
      <c r="F82" s="47"/>
      <c r="G82" s="47"/>
    </row>
    <row r="83" ht="20" customHeight="1">
      <c r="A83" s="20"/>
      <c r="B83" s="57"/>
      <c r="C83" s="47"/>
      <c r="D83" s="47"/>
      <c r="E83" s="47"/>
      <c r="F83" s="47"/>
      <c r="G83" s="47"/>
    </row>
    <row r="84" ht="20" customHeight="1">
      <c r="A84" s="20"/>
      <c r="B84" s="57"/>
      <c r="C84" s="47"/>
      <c r="D84" s="47"/>
      <c r="E84" s="47"/>
      <c r="F84" s="47"/>
      <c r="G84" s="47"/>
    </row>
    <row r="85" ht="20" customHeight="1">
      <c r="A85" s="20"/>
      <c r="B85" s="57"/>
      <c r="C85" s="47"/>
      <c r="D85" s="47"/>
      <c r="E85" s="47"/>
      <c r="F85" s="47"/>
      <c r="G85" s="47"/>
    </row>
    <row r="86" ht="20" customHeight="1">
      <c r="A86" s="20"/>
      <c r="B86" s="57"/>
      <c r="C86" s="47"/>
      <c r="D86" s="47"/>
      <c r="E86" s="47"/>
      <c r="F86" s="47"/>
      <c r="G86" s="47"/>
    </row>
    <row r="87" ht="20" customHeight="1">
      <c r="A87" s="20"/>
      <c r="B87" s="57"/>
      <c r="C87" s="48"/>
      <c r="D87" s="48"/>
      <c r="E87" s="47"/>
      <c r="F87" s="47"/>
      <c r="G87" s="48"/>
    </row>
    <row r="88" ht="20" customHeight="1">
      <c r="A88" s="20"/>
      <c r="B88" s="57"/>
      <c r="C88" s="48"/>
      <c r="D88" s="48"/>
      <c r="E88" s="47"/>
      <c r="F88" s="47"/>
      <c r="G88" s="48"/>
    </row>
    <row r="89" ht="20" customHeight="1">
      <c r="A89" s="20"/>
      <c r="B89" s="57"/>
      <c r="C89" s="48"/>
      <c r="D89" s="48"/>
      <c r="E89" s="47"/>
      <c r="F89" s="47"/>
      <c r="G89" s="48"/>
    </row>
    <row r="90" ht="20" customHeight="1">
      <c r="A90" s="20"/>
      <c r="B90" s="57"/>
      <c r="C90" s="48"/>
      <c r="D90" s="48"/>
      <c r="E90" s="47"/>
      <c r="F90" s="47"/>
      <c r="G90" s="48"/>
    </row>
    <row r="91" ht="20" customHeight="1">
      <c r="A91" s="20"/>
      <c r="B91" s="57"/>
      <c r="C91" s="48"/>
      <c r="D91" s="48"/>
      <c r="E91" s="47"/>
      <c r="F91" s="47"/>
      <c r="G91" s="48"/>
    </row>
    <row r="92" ht="20" customHeight="1">
      <c r="A92" s="20"/>
      <c r="B92" s="57"/>
      <c r="C92" s="48"/>
      <c r="D92" s="48"/>
      <c r="E92" s="47"/>
      <c r="F92" s="47"/>
      <c r="G92" s="48"/>
    </row>
    <row r="93" ht="20" customHeight="1">
      <c r="A93" s="20"/>
      <c r="B93" t="s" s="50">
        <v>26</v>
      </c>
      <c r="C93" s="48"/>
      <c r="D93" s="48"/>
      <c r="E93" s="47"/>
      <c r="F93" s="47"/>
      <c r="G93" s="48"/>
    </row>
    <row r="94" ht="20" customHeight="1">
      <c r="A94" s="20"/>
      <c r="B94" t="s" s="50">
        <v>26</v>
      </c>
      <c r="C94" s="48"/>
      <c r="D94" s="48"/>
      <c r="E94" s="47"/>
      <c r="F94" s="47"/>
      <c r="G94" s="48"/>
    </row>
    <row r="95" ht="20" customHeight="1">
      <c r="A95" s="20"/>
      <c r="B95" t="s" s="50">
        <v>26</v>
      </c>
      <c r="C95" s="48"/>
      <c r="D95" s="48"/>
      <c r="E95" s="47"/>
      <c r="F95" s="47"/>
      <c r="G95" s="48"/>
    </row>
    <row r="96" ht="20" customHeight="1">
      <c r="A96" s="20"/>
      <c r="B96" t="s" s="50">
        <v>26</v>
      </c>
      <c r="C96" s="48"/>
      <c r="D96" s="48"/>
      <c r="E96" s="47"/>
      <c r="F96" s="47"/>
      <c r="G96" s="48"/>
    </row>
    <row r="97" ht="20" customHeight="1">
      <c r="A97" s="20"/>
      <c r="B97" t="s" s="50">
        <v>26</v>
      </c>
      <c r="C97" s="48"/>
      <c r="D97" s="48"/>
      <c r="E97" s="47"/>
      <c r="F97" s="47"/>
      <c r="G97" s="48"/>
    </row>
    <row r="98" ht="20" customHeight="1">
      <c r="A98" s="20"/>
      <c r="B98" t="s" s="50">
        <v>26</v>
      </c>
      <c r="C98" s="48"/>
      <c r="D98" s="48"/>
      <c r="E98" s="47"/>
      <c r="F98" s="47"/>
      <c r="G98" s="48"/>
    </row>
    <row r="99" ht="20" customHeight="1">
      <c r="A99" s="20"/>
      <c r="B99" t="s" s="50">
        <v>26</v>
      </c>
      <c r="C99" s="48"/>
      <c r="D99" s="48"/>
      <c r="E99" s="47"/>
      <c r="F99" s="47"/>
      <c r="G99" s="48"/>
    </row>
    <row r="100" ht="20" customHeight="1">
      <c r="A100" s="20"/>
      <c r="B100" t="s" s="50">
        <v>26</v>
      </c>
      <c r="C100" s="48"/>
      <c r="D100" s="48"/>
      <c r="E100" s="47"/>
      <c r="F100" s="47"/>
      <c r="G100" s="48"/>
    </row>
    <row r="101" ht="20" customHeight="1">
      <c r="A101" s="20"/>
      <c r="B101" t="s" s="67">
        <v>8</v>
      </c>
      <c r="C101" t="s" s="68">
        <v>9</v>
      </c>
      <c r="D101" t="s" s="30">
        <v>10</v>
      </c>
      <c r="E101" s="32"/>
      <c r="F101" s="33"/>
      <c r="G101" t="s" s="30">
        <v>11</v>
      </c>
    </row>
    <row r="102" ht="20" customHeight="1">
      <c r="A102" s="20"/>
      <c r="B102" s="36"/>
      <c r="C102" s="71"/>
      <c r="D102" s="34"/>
      <c r="E102" s="36"/>
      <c r="F102" s="37"/>
      <c r="G102" s="34"/>
    </row>
    <row r="103" ht="20" customHeight="1">
      <c r="A103" s="20"/>
      <c r="B103" t="s" s="72">
        <v>44</v>
      </c>
      <c r="C103" t="s" s="73">
        <v>26</v>
      </c>
      <c r="D103" s="43"/>
      <c r="E103" s="41"/>
      <c r="F103" s="42"/>
      <c r="G103" s="43"/>
    </row>
    <row r="104" ht="20" customHeight="1">
      <c r="A104" s="20"/>
      <c r="B104" t="s" s="50">
        <v>26</v>
      </c>
      <c r="C104" s="47"/>
      <c r="D104" s="47"/>
      <c r="E104" s="47"/>
      <c r="F104" s="47"/>
      <c r="G104" s="47"/>
    </row>
    <row r="105" ht="20" customHeight="1">
      <c r="A105" s="20"/>
      <c r="B105" t="s" s="50">
        <v>26</v>
      </c>
      <c r="C105" s="47"/>
      <c r="D105" s="47"/>
      <c r="E105" s="47"/>
      <c r="F105" s="47"/>
      <c r="G105" s="47"/>
    </row>
    <row r="106" ht="20" customHeight="1">
      <c r="A106" s="20"/>
      <c r="B106" t="s" s="50">
        <v>26</v>
      </c>
      <c r="C106" s="47"/>
      <c r="D106" s="47"/>
      <c r="E106" s="47"/>
      <c r="F106" s="47"/>
      <c r="G106" s="47"/>
    </row>
    <row r="107" ht="20" customHeight="1">
      <c r="A107" s="20"/>
      <c r="B107" t="s" s="50">
        <v>26</v>
      </c>
      <c r="C107" s="47"/>
      <c r="D107" s="47"/>
      <c r="E107" s="47"/>
      <c r="F107" s="47"/>
      <c r="G107" s="47"/>
    </row>
    <row r="108" ht="20" customHeight="1">
      <c r="A108" s="20"/>
      <c r="B108" t="s" s="50">
        <v>26</v>
      </c>
      <c r="C108" s="47"/>
      <c r="D108" s="47"/>
      <c r="E108" s="47"/>
      <c r="F108" s="47"/>
      <c r="G108" s="47"/>
    </row>
    <row r="109" ht="20" customHeight="1">
      <c r="A109" s="20"/>
      <c r="B109" t="s" s="50">
        <v>26</v>
      </c>
      <c r="C109" s="47"/>
      <c r="D109" s="47"/>
      <c r="E109" s="47"/>
      <c r="F109" s="47"/>
      <c r="G109" s="47"/>
    </row>
    <row r="110" ht="20" customHeight="1">
      <c r="A110" s="20"/>
      <c r="B110" t="s" s="50">
        <v>26</v>
      </c>
      <c r="C110" s="48"/>
      <c r="D110" s="48"/>
      <c r="E110" s="47"/>
      <c r="F110" s="47"/>
      <c r="G110" s="48"/>
    </row>
    <row r="111" ht="20" customHeight="1">
      <c r="A111" s="20"/>
      <c r="B111" t="s" s="50">
        <v>26</v>
      </c>
      <c r="C111" s="48"/>
      <c r="D111" s="48"/>
      <c r="E111" s="47"/>
      <c r="F111" s="47"/>
      <c r="G111" s="48"/>
    </row>
    <row r="112" ht="20" customHeight="1">
      <c r="A112" s="20"/>
      <c r="B112" t="s" s="50">
        <v>26</v>
      </c>
      <c r="C112" s="48"/>
      <c r="D112" s="48"/>
      <c r="E112" s="47"/>
      <c r="F112" s="47"/>
      <c r="G112" s="48"/>
    </row>
    <row r="113" ht="20" customHeight="1">
      <c r="A113" s="20"/>
      <c r="B113" t="s" s="50">
        <v>26</v>
      </c>
      <c r="C113" s="48"/>
      <c r="D113" s="48"/>
      <c r="E113" s="47"/>
      <c r="F113" s="47"/>
      <c r="G113" s="48"/>
    </row>
    <row r="114" ht="20" customHeight="1">
      <c r="A114" s="20"/>
      <c r="B114" t="s" s="50">
        <v>26</v>
      </c>
      <c r="C114" s="48"/>
      <c r="D114" s="48"/>
      <c r="E114" s="47"/>
      <c r="F114" s="47"/>
      <c r="G114" s="48"/>
    </row>
    <row r="115" ht="20" customHeight="1">
      <c r="A115" s="20"/>
      <c r="B115" t="s" s="50">
        <v>26</v>
      </c>
      <c r="C115" s="48"/>
      <c r="D115" s="48"/>
      <c r="E115" s="47"/>
      <c r="F115" s="47"/>
      <c r="G115" s="48"/>
    </row>
    <row r="116" ht="20" customHeight="1">
      <c r="A116" s="20"/>
      <c r="B116" t="s" s="50">
        <v>26</v>
      </c>
      <c r="C116" s="48"/>
      <c r="D116" s="48"/>
      <c r="E116" s="47"/>
      <c r="F116" s="47"/>
      <c r="G116" s="48"/>
    </row>
    <row r="117" ht="20" customHeight="1">
      <c r="A117" s="20"/>
      <c r="B117" t="s" s="50">
        <v>26</v>
      </c>
      <c r="C117" s="48"/>
      <c r="D117" s="48"/>
      <c r="E117" s="47"/>
      <c r="F117" s="47"/>
      <c r="G117" s="48"/>
    </row>
    <row r="118" ht="20" customHeight="1">
      <c r="A118" s="20"/>
      <c r="B118" t="s" s="50">
        <v>26</v>
      </c>
      <c r="C118" s="48"/>
      <c r="D118" s="48"/>
      <c r="E118" s="47"/>
      <c r="F118" s="47"/>
      <c r="G118" s="48"/>
    </row>
    <row r="119" ht="20" customHeight="1">
      <c r="A119" s="20"/>
      <c r="B119" t="s" s="50">
        <v>26</v>
      </c>
      <c r="C119" s="48"/>
      <c r="D119" s="48"/>
      <c r="E119" s="47"/>
      <c r="F119" s="47"/>
      <c r="G119" s="48"/>
    </row>
    <row r="120" ht="20" customHeight="1">
      <c r="A120" s="20"/>
      <c r="B120" t="s" s="50">
        <v>26</v>
      </c>
      <c r="C120" s="48"/>
      <c r="D120" s="48"/>
      <c r="E120" s="47"/>
      <c r="F120" s="47"/>
      <c r="G120" s="48"/>
    </row>
    <row r="121" ht="20" customHeight="1">
      <c r="A121" s="20"/>
      <c r="B121" t="s" s="50">
        <v>26</v>
      </c>
      <c r="C121" s="48"/>
      <c r="D121" s="48"/>
      <c r="E121" s="47"/>
      <c r="F121" s="47"/>
      <c r="G121" s="48"/>
    </row>
    <row r="122" ht="20" customHeight="1">
      <c r="A122" s="20"/>
      <c r="B122" t="s" s="50">
        <v>26</v>
      </c>
      <c r="C122" s="48"/>
      <c r="D122" s="48"/>
      <c r="E122" s="47"/>
      <c r="F122" s="47"/>
      <c r="G122" s="48"/>
    </row>
    <row r="123" ht="20" customHeight="1">
      <c r="A123" s="20"/>
      <c r="B123" t="s" s="50">
        <v>26</v>
      </c>
      <c r="C123" s="48"/>
      <c r="D123" s="48"/>
      <c r="E123" s="47"/>
      <c r="F123" s="47"/>
      <c r="G123" s="48"/>
    </row>
    <row r="124" ht="20" customHeight="1">
      <c r="A124" s="20"/>
      <c r="B124" t="s" s="74">
        <v>8</v>
      </c>
      <c r="C124" t="s" s="31">
        <v>9</v>
      </c>
      <c r="D124" t="s" s="30">
        <v>10</v>
      </c>
      <c r="E124" s="32"/>
      <c r="F124" s="33"/>
      <c r="G124" t="s" s="30">
        <v>11</v>
      </c>
    </row>
    <row r="125" ht="20" customHeight="1">
      <c r="A125" s="20"/>
      <c r="B125" t="s" s="75">
        <v>45</v>
      </c>
      <c r="C125" s="35"/>
      <c r="D125" s="34"/>
      <c r="E125" s="36"/>
      <c r="F125" s="37"/>
      <c r="G125" s="34"/>
    </row>
    <row r="126" ht="20" customHeight="1">
      <c r="A126" s="20"/>
      <c r="B126" s="76"/>
      <c r="C126" t="s" s="39">
        <v>13</v>
      </c>
      <c r="D126" s="40"/>
      <c r="E126" s="41"/>
      <c r="F126" s="42"/>
      <c r="G126" s="43"/>
    </row>
    <row r="127" ht="20" customHeight="1">
      <c r="A127" s="20"/>
      <c r="B127" s="57">
        <v>6</v>
      </c>
      <c r="C127" t="s" s="49">
        <v>17</v>
      </c>
      <c r="D127" t="s" s="46">
        <v>18</v>
      </c>
      <c r="E127" s="47"/>
      <c r="F127" s="47"/>
      <c r="G127" t="s" s="49">
        <v>46</v>
      </c>
    </row>
    <row r="128" ht="20" customHeight="1">
      <c r="A128" s="20"/>
      <c r="B128" s="57">
        <v>7</v>
      </c>
      <c r="C128" t="s" s="51">
        <v>47</v>
      </c>
      <c r="D128" t="s" s="52">
        <v>48</v>
      </c>
      <c r="E128" s="47"/>
      <c r="F128" s="47"/>
      <c r="G128" t="s" s="51">
        <v>49</v>
      </c>
    </row>
    <row r="129" ht="20" customHeight="1">
      <c r="A129" s="20"/>
      <c r="B129" s="57">
        <v>8</v>
      </c>
      <c r="C129" t="s" s="51">
        <v>14</v>
      </c>
      <c r="D129" t="s" s="52">
        <v>15</v>
      </c>
      <c r="E129" s="47"/>
      <c r="F129" s="47"/>
      <c r="G129" t="s" s="51">
        <v>50</v>
      </c>
    </row>
    <row r="130" ht="20" customHeight="1">
      <c r="A130" s="20"/>
      <c r="B130" s="57">
        <v>9</v>
      </c>
      <c r="C130" t="s" s="77">
        <v>51</v>
      </c>
      <c r="D130" t="s" s="78">
        <v>52</v>
      </c>
      <c r="E130" s="47"/>
      <c r="F130" s="47"/>
      <c r="G130" t="s" s="51">
        <v>53</v>
      </c>
    </row>
    <row r="131" ht="20" customHeight="1">
      <c r="A131" s="20"/>
      <c r="B131" s="57">
        <v>10</v>
      </c>
      <c r="C131" t="s" s="53">
        <v>54</v>
      </c>
      <c r="D131" t="s" s="54">
        <v>55</v>
      </c>
      <c r="E131" s="47"/>
      <c r="F131" s="47"/>
      <c r="G131" t="s" s="79">
        <v>56</v>
      </c>
    </row>
    <row r="132" ht="20" customHeight="1">
      <c r="A132" s="20"/>
      <c r="B132" s="57">
        <v>11</v>
      </c>
      <c r="C132" t="s" s="61">
        <v>57</v>
      </c>
      <c r="D132" t="s" s="61">
        <v>58</v>
      </c>
      <c r="E132" s="47"/>
      <c r="F132" s="47"/>
      <c r="G132" t="s" s="61">
        <v>59</v>
      </c>
    </row>
    <row r="133" ht="20" customHeight="1">
      <c r="A133" s="20"/>
      <c r="B133" s="57"/>
      <c r="C133" s="47"/>
      <c r="D133" s="47"/>
      <c r="E133" s="47"/>
      <c r="F133" s="47"/>
      <c r="G133" s="47"/>
    </row>
    <row r="134" ht="20" customHeight="1">
      <c r="A134" s="20"/>
      <c r="B134" s="57"/>
      <c r="C134" s="48"/>
      <c r="D134" s="48"/>
      <c r="E134" s="48"/>
      <c r="F134" s="47"/>
      <c r="G134" s="48"/>
    </row>
    <row r="135" ht="20" customHeight="1">
      <c r="A135" s="20"/>
      <c r="B135" s="57"/>
      <c r="C135" s="48"/>
      <c r="D135" s="48"/>
      <c r="E135" s="48"/>
      <c r="F135" s="47"/>
      <c r="G135" s="48"/>
    </row>
    <row r="136" ht="20" customHeight="1">
      <c r="A136" s="20"/>
      <c r="B136" s="57"/>
      <c r="C136" s="48"/>
      <c r="D136" s="48"/>
      <c r="E136" s="48"/>
      <c r="F136" s="47"/>
      <c r="G136" s="48"/>
    </row>
    <row r="137" ht="20" customHeight="1">
      <c r="A137" s="20"/>
      <c r="B137" s="57"/>
      <c r="C137" s="48"/>
      <c r="D137" s="48"/>
      <c r="E137" s="48"/>
      <c r="F137" s="47"/>
      <c r="G137" s="48"/>
    </row>
    <row r="138" ht="20" customHeight="1">
      <c r="A138" s="20"/>
      <c r="B138" s="57"/>
      <c r="C138" s="48"/>
      <c r="D138" s="48"/>
      <c r="E138" s="47"/>
      <c r="F138" s="47"/>
      <c r="G138" s="48"/>
    </row>
    <row r="139" ht="20" customHeight="1">
      <c r="A139" s="20"/>
      <c r="B139" s="57"/>
      <c r="C139" s="48"/>
      <c r="D139" s="48"/>
      <c r="E139" s="47"/>
      <c r="F139" s="47"/>
      <c r="G139" s="48"/>
    </row>
    <row r="140" ht="20" customHeight="1">
      <c r="A140" s="20"/>
      <c r="B140" s="57"/>
      <c r="C140" s="48"/>
      <c r="D140" s="48"/>
      <c r="E140" s="47"/>
      <c r="F140" s="47"/>
      <c r="G140" s="48"/>
    </row>
    <row r="141" ht="20" customHeight="1">
      <c r="A141" s="20"/>
      <c r="B141" s="57"/>
      <c r="C141" s="48"/>
      <c r="D141" s="48"/>
      <c r="E141" s="47"/>
      <c r="F141" s="47"/>
      <c r="G141" s="48"/>
    </row>
    <row r="142" ht="20" customHeight="1">
      <c r="A142" s="20"/>
      <c r="B142" t="s" s="50">
        <v>26</v>
      </c>
      <c r="C142" s="48"/>
      <c r="D142" s="48"/>
      <c r="E142" s="47"/>
      <c r="F142" s="47"/>
      <c r="G142" s="48"/>
    </row>
    <row r="143" ht="20" customHeight="1">
      <c r="A143" s="20"/>
      <c r="B143" t="s" s="50">
        <v>26</v>
      </c>
      <c r="C143" s="48"/>
      <c r="D143" s="48"/>
      <c r="E143" s="47"/>
      <c r="F143" s="47"/>
      <c r="G143" s="48"/>
    </row>
    <row r="144" ht="20" customHeight="1">
      <c r="A144" s="20"/>
      <c r="B144" t="s" s="50">
        <v>26</v>
      </c>
      <c r="C144" s="48"/>
      <c r="D144" s="48"/>
      <c r="E144" s="47"/>
      <c r="F144" s="47"/>
      <c r="G144" s="48"/>
    </row>
    <row r="145" ht="20" customHeight="1">
      <c r="A145" s="20"/>
      <c r="B145" t="s" s="50">
        <v>26</v>
      </c>
      <c r="C145" s="48"/>
      <c r="D145" s="48"/>
      <c r="E145" s="47"/>
      <c r="F145" s="47"/>
      <c r="G145" s="48"/>
    </row>
    <row r="146" ht="20" customHeight="1">
      <c r="A146" s="20"/>
      <c r="B146" t="s" s="50">
        <v>26</v>
      </c>
      <c r="C146" s="48"/>
      <c r="D146" s="48"/>
      <c r="E146" s="47"/>
      <c r="F146" s="47"/>
      <c r="G146" s="48"/>
    </row>
    <row r="147" ht="20" customHeight="1">
      <c r="A147" s="20"/>
      <c r="B147" t="s" s="74">
        <v>8</v>
      </c>
      <c r="C147" t="s" s="31">
        <v>9</v>
      </c>
      <c r="D147" t="s" s="30">
        <v>10</v>
      </c>
      <c r="E147" s="32"/>
      <c r="F147" s="33"/>
      <c r="G147" t="s" s="30">
        <v>11</v>
      </c>
    </row>
    <row r="148" ht="20" customHeight="1">
      <c r="A148" s="20"/>
      <c r="B148" t="s" s="75">
        <v>60</v>
      </c>
      <c r="C148" s="35"/>
      <c r="D148" s="34"/>
      <c r="E148" s="36"/>
      <c r="F148" s="37"/>
      <c r="G148" s="34"/>
    </row>
    <row r="149" ht="20" customHeight="1">
      <c r="A149" s="20"/>
      <c r="B149" t="s" s="80">
        <v>61</v>
      </c>
      <c r="C149" s="81"/>
      <c r="D149" s="40"/>
      <c r="E149" s="41"/>
      <c r="F149" s="42"/>
      <c r="G149" s="43"/>
    </row>
    <row r="150" ht="20" customHeight="1">
      <c r="A150" s="20"/>
      <c r="B150" s="50">
        <v>12</v>
      </c>
      <c r="C150" t="s" s="61">
        <v>62</v>
      </c>
      <c r="D150" t="s" s="61">
        <v>63</v>
      </c>
      <c r="E150" s="47"/>
      <c r="F150" s="47"/>
      <c r="G150" t="s" s="61">
        <v>64</v>
      </c>
    </row>
    <row r="151" ht="20" customHeight="1">
      <c r="A151" s="20"/>
      <c r="B151" s="50">
        <v>13</v>
      </c>
      <c r="C151" t="s" s="61">
        <v>65</v>
      </c>
      <c r="D151" t="s" s="61">
        <v>66</v>
      </c>
      <c r="E151" s="47"/>
      <c r="F151" s="47"/>
      <c r="G151" t="s" s="61">
        <v>67</v>
      </c>
    </row>
    <row r="152" ht="20" customHeight="1">
      <c r="A152" s="20"/>
      <c r="B152" s="55"/>
      <c r="C152" s="56"/>
      <c r="D152" s="56"/>
      <c r="E152" s="47"/>
      <c r="F152" s="47"/>
      <c r="G152" s="56"/>
    </row>
    <row r="153" ht="20" customHeight="1">
      <c r="A153" s="20"/>
      <c r="B153" t="s" s="50">
        <v>26</v>
      </c>
      <c r="C153" s="47"/>
      <c r="D153" s="47"/>
      <c r="E153" s="47"/>
      <c r="F153" s="47"/>
      <c r="G153" s="47"/>
    </row>
    <row r="154" ht="20" customHeight="1">
      <c r="A154" s="20"/>
      <c r="B154" t="s" s="50">
        <v>26</v>
      </c>
      <c r="C154" s="47"/>
      <c r="D154" s="47"/>
      <c r="E154" s="47"/>
      <c r="F154" s="47"/>
      <c r="G154" s="47"/>
    </row>
    <row r="155" ht="20" customHeight="1">
      <c r="A155" s="20"/>
      <c r="B155" t="s" s="50">
        <v>26</v>
      </c>
      <c r="C155" s="47"/>
      <c r="D155" s="47"/>
      <c r="E155" s="47"/>
      <c r="F155" s="47"/>
      <c r="G155" s="47"/>
    </row>
    <row r="156" ht="20" customHeight="1">
      <c r="A156" s="20"/>
      <c r="B156" t="s" s="50">
        <v>26</v>
      </c>
      <c r="C156" s="48"/>
      <c r="D156" s="48"/>
      <c r="E156" s="47"/>
      <c r="F156" s="47"/>
      <c r="G156" s="48"/>
    </row>
    <row r="157" ht="20" customHeight="1">
      <c r="A157" s="20"/>
      <c r="B157" t="s" s="50">
        <v>26</v>
      </c>
      <c r="C157" s="48"/>
      <c r="D157" s="48"/>
      <c r="E157" s="47"/>
      <c r="F157" s="47"/>
      <c r="G157" s="48"/>
    </row>
    <row r="158" ht="20" customHeight="1">
      <c r="A158" s="20"/>
      <c r="B158" t="s" s="50">
        <v>26</v>
      </c>
      <c r="C158" s="48"/>
      <c r="D158" s="48"/>
      <c r="E158" s="47"/>
      <c r="F158" s="47"/>
      <c r="G158" s="48"/>
    </row>
    <row r="159" ht="20" customHeight="1">
      <c r="A159" s="20"/>
      <c r="B159" t="s" s="50">
        <v>26</v>
      </c>
      <c r="C159" s="48"/>
      <c r="D159" s="48"/>
      <c r="E159" s="47"/>
      <c r="F159" s="47"/>
      <c r="G159" s="48"/>
    </row>
    <row r="160" ht="20" customHeight="1">
      <c r="A160" s="20"/>
      <c r="B160" t="s" s="50">
        <v>26</v>
      </c>
      <c r="C160" s="48"/>
      <c r="D160" s="48"/>
      <c r="E160" s="47"/>
      <c r="F160" s="47"/>
      <c r="G160" s="48"/>
    </row>
    <row r="161" ht="20" customHeight="1">
      <c r="A161" s="20"/>
      <c r="B161" t="s" s="50">
        <v>26</v>
      </c>
      <c r="C161" s="48"/>
      <c r="D161" s="48"/>
      <c r="E161" s="47"/>
      <c r="F161" s="47"/>
      <c r="G161" s="48"/>
    </row>
    <row r="162" ht="20" customHeight="1">
      <c r="A162" s="20"/>
      <c r="B162" t="s" s="50">
        <v>26</v>
      </c>
      <c r="C162" s="48"/>
      <c r="D162" s="48"/>
      <c r="E162" s="47"/>
      <c r="F162" s="47"/>
      <c r="G162" s="48"/>
    </row>
    <row r="163" ht="20" customHeight="1">
      <c r="A163" s="20"/>
      <c r="B163" t="s" s="50">
        <v>26</v>
      </c>
      <c r="C163" s="48"/>
      <c r="D163" s="48"/>
      <c r="E163" s="47"/>
      <c r="F163" s="47"/>
      <c r="G163" s="48"/>
    </row>
    <row r="164" ht="20" customHeight="1">
      <c r="A164" s="20"/>
      <c r="B164" t="s" s="50">
        <v>26</v>
      </c>
      <c r="C164" s="48"/>
      <c r="D164" s="48"/>
      <c r="E164" s="47"/>
      <c r="F164" s="47"/>
      <c r="G164" s="48"/>
    </row>
    <row r="165" ht="20" customHeight="1">
      <c r="A165" s="20"/>
      <c r="B165" t="s" s="50">
        <v>26</v>
      </c>
      <c r="C165" s="48"/>
      <c r="D165" s="48"/>
      <c r="E165" s="47"/>
      <c r="F165" s="47"/>
      <c r="G165" s="48"/>
    </row>
    <row r="166" ht="20" customHeight="1">
      <c r="A166" s="20"/>
      <c r="B166" t="s" s="50">
        <v>26</v>
      </c>
      <c r="C166" s="48"/>
      <c r="D166" s="48"/>
      <c r="E166" s="47"/>
      <c r="F166" s="47"/>
      <c r="G166" s="48"/>
    </row>
    <row r="167" ht="20" customHeight="1">
      <c r="A167" s="20"/>
      <c r="B167" t="s" s="50">
        <v>26</v>
      </c>
      <c r="C167" s="48"/>
      <c r="D167" s="48"/>
      <c r="E167" s="47"/>
      <c r="F167" s="47"/>
      <c r="G167" s="48"/>
    </row>
    <row r="168" ht="20" customHeight="1">
      <c r="A168" s="20"/>
      <c r="B168" t="s" s="50">
        <v>26</v>
      </c>
      <c r="C168" s="48"/>
      <c r="D168" s="48"/>
      <c r="E168" s="47"/>
      <c r="F168" s="47"/>
      <c r="G168" s="48"/>
    </row>
    <row r="169" ht="20" customHeight="1">
      <c r="A169" s="20"/>
      <c r="B169" t="s" s="50">
        <v>26</v>
      </c>
      <c r="C169" s="48"/>
      <c r="D169" s="48"/>
      <c r="E169" s="47"/>
      <c r="F169" s="47"/>
      <c r="G169" s="48"/>
    </row>
    <row r="170" ht="20" customHeight="1">
      <c r="A170" s="20"/>
      <c r="B170" t="s" s="74">
        <v>8</v>
      </c>
      <c r="C170" t="s" s="31">
        <v>9</v>
      </c>
      <c r="D170" t="s" s="30">
        <v>10</v>
      </c>
      <c r="E170" s="32"/>
      <c r="F170" s="33"/>
      <c r="G170" t="s" s="30">
        <v>11</v>
      </c>
    </row>
    <row r="171" ht="20" customHeight="1">
      <c r="A171" s="20"/>
      <c r="B171" t="s" s="75">
        <v>68</v>
      </c>
      <c r="C171" s="35"/>
      <c r="D171" s="34"/>
      <c r="E171" s="36"/>
      <c r="F171" s="37"/>
      <c r="G171" s="34"/>
    </row>
    <row r="172" ht="20" customHeight="1">
      <c r="A172" s="20"/>
      <c r="B172" s="76"/>
      <c r="C172" s="82"/>
      <c r="D172" s="40"/>
      <c r="E172" s="41"/>
      <c r="F172" s="42"/>
      <c r="G172" s="43"/>
    </row>
    <row r="173" ht="20" customHeight="1">
      <c r="A173" s="20"/>
      <c r="B173" s="50">
        <v>4</v>
      </c>
      <c r="C173" t="s" s="83">
        <v>69</v>
      </c>
      <c r="D173" t="s" s="83">
        <v>55</v>
      </c>
      <c r="E173" s="84"/>
      <c r="F173" s="84"/>
      <c r="G173" t="s" s="83">
        <v>70</v>
      </c>
    </row>
    <row r="174" ht="20" customHeight="1">
      <c r="A174" s="20"/>
      <c r="B174" s="50">
        <v>5</v>
      </c>
      <c r="C174" t="s" s="83">
        <v>37</v>
      </c>
      <c r="D174" t="s" s="83">
        <v>38</v>
      </c>
      <c r="E174" s="84"/>
      <c r="F174" s="84"/>
      <c r="G174" t="s" s="83">
        <v>39</v>
      </c>
    </row>
    <row r="175" ht="20" customHeight="1">
      <c r="A175" s="20"/>
      <c r="B175" s="55"/>
      <c r="C175" s="85"/>
      <c r="D175" s="86"/>
      <c r="E175" s="84"/>
      <c r="F175" s="84"/>
      <c r="G175" s="85"/>
    </row>
    <row r="176" ht="20" customHeight="1">
      <c r="A176" s="20"/>
      <c r="B176" s="55"/>
      <c r="C176" s="87"/>
      <c r="D176" s="87"/>
      <c r="E176" s="84"/>
      <c r="F176" s="84"/>
      <c r="G176" s="87"/>
    </row>
    <row r="177" ht="20" customHeight="1">
      <c r="A177" s="20"/>
      <c r="B177" s="55"/>
      <c r="C177" s="87"/>
      <c r="D177" s="87"/>
      <c r="E177" s="84"/>
      <c r="F177" s="84"/>
      <c r="G177" s="87"/>
    </row>
    <row r="178" ht="20" customHeight="1">
      <c r="A178" s="20"/>
      <c r="B178" s="55"/>
      <c r="C178" s="87"/>
      <c r="D178" s="87"/>
      <c r="E178" s="84"/>
      <c r="F178" s="84"/>
      <c r="G178" s="87"/>
    </row>
    <row r="179" ht="20" customHeight="1">
      <c r="A179" s="20"/>
      <c r="B179" s="55"/>
      <c r="C179" s="88"/>
      <c r="D179" s="88"/>
      <c r="E179" s="84"/>
      <c r="F179" s="84"/>
      <c r="G179" s="88"/>
    </row>
    <row r="180" ht="20" customHeight="1">
      <c r="A180" s="20"/>
      <c r="B180" s="55"/>
      <c r="C180" s="88"/>
      <c r="D180" s="88"/>
      <c r="E180" s="84"/>
      <c r="F180" s="84"/>
      <c r="G180" s="88"/>
    </row>
    <row r="181" ht="20" customHeight="1">
      <c r="A181" s="20"/>
      <c r="B181" s="55"/>
      <c r="C181" s="88"/>
      <c r="D181" s="88"/>
      <c r="E181" s="84"/>
      <c r="F181" s="84"/>
      <c r="G181" s="88"/>
    </row>
    <row r="182" ht="20" customHeight="1">
      <c r="A182" s="20"/>
      <c r="B182" s="55"/>
      <c r="C182" s="88"/>
      <c r="D182" s="88"/>
      <c r="E182" s="84"/>
      <c r="F182" s="84"/>
      <c r="G182" s="88"/>
    </row>
    <row r="183" ht="20" customHeight="1">
      <c r="A183" s="20"/>
      <c r="B183" s="57"/>
      <c r="C183" s="89"/>
      <c r="D183" s="89"/>
      <c r="E183" s="84"/>
      <c r="F183" s="84"/>
      <c r="G183" s="89"/>
    </row>
    <row r="184" ht="20" customHeight="1">
      <c r="A184" s="20"/>
      <c r="B184" s="57"/>
      <c r="C184" s="89"/>
      <c r="D184" s="89"/>
      <c r="E184" s="84"/>
      <c r="F184" s="84"/>
      <c r="G184" s="89"/>
    </row>
    <row r="185" ht="20" customHeight="1">
      <c r="A185" s="20"/>
      <c r="B185" s="57"/>
      <c r="C185" s="89"/>
      <c r="D185" s="89"/>
      <c r="E185" s="84"/>
      <c r="F185" s="84"/>
      <c r="G185" s="89"/>
    </row>
    <row r="186" ht="20" customHeight="1">
      <c r="A186" s="20"/>
      <c r="B186" t="s" s="50">
        <v>26</v>
      </c>
      <c r="C186" s="89"/>
      <c r="D186" s="89"/>
      <c r="E186" s="84"/>
      <c r="F186" s="84"/>
      <c r="G186" s="89"/>
    </row>
    <row r="187" ht="20" customHeight="1">
      <c r="A187" s="20"/>
      <c r="B187" t="s" s="50">
        <v>26</v>
      </c>
      <c r="C187" s="89"/>
      <c r="D187" s="89"/>
      <c r="E187" s="84"/>
      <c r="F187" s="84"/>
      <c r="G187" s="89"/>
    </row>
    <row r="188" ht="20" customHeight="1">
      <c r="A188" s="20"/>
      <c r="B188" t="s" s="50">
        <v>26</v>
      </c>
      <c r="C188" s="89"/>
      <c r="D188" s="89"/>
      <c r="E188" s="84"/>
      <c r="F188" s="84"/>
      <c r="G188" s="89"/>
    </row>
    <row r="189" ht="20" customHeight="1">
      <c r="A189" s="20"/>
      <c r="B189" t="s" s="50">
        <v>26</v>
      </c>
      <c r="C189" s="89"/>
      <c r="D189" s="89"/>
      <c r="E189" s="84"/>
      <c r="F189" s="84"/>
      <c r="G189" s="89"/>
    </row>
    <row r="190" ht="20" customHeight="1">
      <c r="A190" s="20"/>
      <c r="B190" t="s" s="50">
        <v>26</v>
      </c>
      <c r="C190" s="89"/>
      <c r="D190" s="89"/>
      <c r="E190" s="84"/>
      <c r="F190" s="84"/>
      <c r="G190" s="89"/>
    </row>
    <row r="191" ht="20" customHeight="1">
      <c r="A191" s="20"/>
      <c r="B191" t="s" s="50">
        <v>26</v>
      </c>
      <c r="C191" s="89"/>
      <c r="D191" s="89"/>
      <c r="E191" s="84"/>
      <c r="F191" s="84"/>
      <c r="G191" s="89"/>
    </row>
    <row r="192" ht="20" customHeight="1">
      <c r="A192" s="20"/>
      <c r="B192" t="s" s="50">
        <v>26</v>
      </c>
      <c r="C192" s="89"/>
      <c r="D192" s="89"/>
      <c r="E192" s="84"/>
      <c r="F192" s="84"/>
      <c r="G192" s="89"/>
    </row>
    <row r="193" ht="20" customHeight="1">
      <c r="A193" s="20"/>
      <c r="B193" t="s" s="74">
        <v>8</v>
      </c>
      <c r="C193" t="s" s="31">
        <v>9</v>
      </c>
      <c r="D193" t="s" s="30">
        <v>10</v>
      </c>
      <c r="E193" s="32"/>
      <c r="F193" s="33"/>
      <c r="G193" t="s" s="30">
        <v>71</v>
      </c>
    </row>
    <row r="194" ht="20" customHeight="1">
      <c r="A194" s="20"/>
      <c r="B194" t="s" s="75">
        <v>72</v>
      </c>
      <c r="C194" s="35"/>
      <c r="D194" s="34"/>
      <c r="E194" s="36"/>
      <c r="F194" s="37"/>
      <c r="G194" s="34"/>
    </row>
    <row r="195" ht="20" customHeight="1">
      <c r="A195" s="20"/>
      <c r="B195" s="76"/>
      <c r="C195" s="81"/>
      <c r="D195" s="43"/>
      <c r="E195" s="41"/>
      <c r="F195" s="42"/>
      <c r="G195" s="43"/>
    </row>
    <row r="196" ht="20" customHeight="1">
      <c r="A196" s="20"/>
      <c r="B196" s="50">
        <v>23</v>
      </c>
      <c r="C196" t="s" s="90">
        <v>73</v>
      </c>
      <c r="D196" t="s" s="91">
        <v>74</v>
      </c>
      <c r="E196" s="84"/>
      <c r="F196" s="84"/>
      <c r="G196" t="s" s="90">
        <v>75</v>
      </c>
    </row>
    <row r="197" ht="20" customHeight="1">
      <c r="A197" s="20"/>
      <c r="B197" s="50">
        <v>24</v>
      </c>
      <c r="C197" t="s" s="92">
        <v>76</v>
      </c>
      <c r="D197" t="s" s="93">
        <v>77</v>
      </c>
      <c r="E197" s="84"/>
      <c r="F197" s="84"/>
      <c r="G197" t="s" s="92">
        <v>78</v>
      </c>
    </row>
    <row r="198" ht="20" customHeight="1">
      <c r="A198" s="20"/>
      <c r="B198" s="55"/>
      <c r="C198" s="94"/>
      <c r="D198" s="95"/>
      <c r="E198" s="84"/>
      <c r="F198" s="84"/>
      <c r="G198" s="94"/>
    </row>
    <row r="199" ht="20" customHeight="1">
      <c r="A199" s="20"/>
      <c r="B199" s="55"/>
      <c r="C199" s="87"/>
      <c r="D199" s="87"/>
      <c r="E199" s="84"/>
      <c r="F199" s="84"/>
      <c r="G199" s="87"/>
    </row>
    <row r="200" ht="20" customHeight="1">
      <c r="A200" s="20"/>
      <c r="B200" s="55"/>
      <c r="C200" s="87"/>
      <c r="D200" s="87"/>
      <c r="E200" s="84"/>
      <c r="F200" s="84"/>
      <c r="G200" s="87"/>
    </row>
    <row r="201" ht="20" customHeight="1">
      <c r="A201" s="20"/>
      <c r="B201" s="55"/>
      <c r="C201" s="87"/>
      <c r="D201" s="87"/>
      <c r="E201" s="84"/>
      <c r="F201" s="84"/>
      <c r="G201" s="87"/>
    </row>
    <row r="202" ht="20" customHeight="1">
      <c r="A202" s="20"/>
      <c r="B202" s="55"/>
      <c r="C202" s="88"/>
      <c r="D202" s="88"/>
      <c r="E202" s="84"/>
      <c r="F202" s="84"/>
      <c r="G202" s="88"/>
    </row>
    <row r="203" ht="20" customHeight="1">
      <c r="A203" s="20"/>
      <c r="B203" s="55"/>
      <c r="C203" s="88"/>
      <c r="D203" s="88"/>
      <c r="E203" s="84"/>
      <c r="F203" s="84"/>
      <c r="G203" s="88"/>
    </row>
    <row r="204" ht="20" customHeight="1">
      <c r="A204" s="20"/>
      <c r="B204" s="55"/>
      <c r="C204" s="88"/>
      <c r="D204" s="88"/>
      <c r="E204" s="84"/>
      <c r="F204" s="84"/>
      <c r="G204" s="88"/>
    </row>
    <row r="205" ht="20" customHeight="1">
      <c r="A205" s="20"/>
      <c r="B205" s="55"/>
      <c r="C205" s="88"/>
      <c r="D205" s="88"/>
      <c r="E205" s="84"/>
      <c r="F205" s="84"/>
      <c r="G205" s="88"/>
    </row>
    <row r="206" ht="20" customHeight="1">
      <c r="A206" s="20"/>
      <c r="B206" s="55"/>
      <c r="C206" s="88"/>
      <c r="D206" s="88"/>
      <c r="E206" s="84"/>
      <c r="F206" s="84"/>
      <c r="G206" s="88"/>
    </row>
    <row r="207" ht="20" customHeight="1">
      <c r="A207" s="20"/>
      <c r="B207" s="55"/>
      <c r="C207" s="88"/>
      <c r="D207" s="88"/>
      <c r="E207" s="84"/>
      <c r="F207" s="84"/>
      <c r="G207" s="88"/>
    </row>
    <row r="208" ht="20" customHeight="1">
      <c r="A208" s="20"/>
      <c r="B208" s="55"/>
      <c r="C208" s="88"/>
      <c r="D208" s="88"/>
      <c r="E208" s="84"/>
      <c r="F208" s="84"/>
      <c r="G208" s="88"/>
    </row>
    <row r="209" ht="20" customHeight="1">
      <c r="A209" s="20"/>
      <c r="B209" s="55"/>
      <c r="C209" s="88"/>
      <c r="D209" s="88"/>
      <c r="E209" s="84"/>
      <c r="F209" s="84"/>
      <c r="G209" s="88"/>
    </row>
    <row r="210" ht="20" customHeight="1">
      <c r="A210" s="20"/>
      <c r="B210" s="55"/>
      <c r="C210" s="88"/>
      <c r="D210" s="88"/>
      <c r="E210" s="84"/>
      <c r="F210" s="84"/>
      <c r="G210" s="88"/>
    </row>
    <row r="211" ht="20" customHeight="1">
      <c r="A211" s="20"/>
      <c r="B211" s="55"/>
      <c r="C211" s="88"/>
      <c r="D211" s="88"/>
      <c r="E211" s="84"/>
      <c r="F211" s="84"/>
      <c r="G211" s="88"/>
    </row>
    <row r="212" ht="20" customHeight="1">
      <c r="A212" s="20"/>
      <c r="B212" s="55"/>
      <c r="C212" s="88"/>
      <c r="D212" s="88"/>
      <c r="E212" s="84"/>
      <c r="F212" s="84"/>
      <c r="G212" s="88"/>
    </row>
    <row r="213" ht="20" customHeight="1">
      <c r="A213" s="20"/>
      <c r="B213" s="57"/>
      <c r="C213" s="89"/>
      <c r="D213" s="89"/>
      <c r="E213" s="84"/>
      <c r="F213" s="84"/>
      <c r="G213" s="89"/>
    </row>
    <row r="214" ht="20" customHeight="1">
      <c r="A214" s="20"/>
      <c r="B214" s="57"/>
      <c r="C214" s="89"/>
      <c r="D214" s="89"/>
      <c r="E214" s="84"/>
      <c r="F214" s="84"/>
      <c r="G214" s="89"/>
    </row>
    <row r="215" ht="20" customHeight="1">
      <c r="A215" s="20"/>
      <c r="B215" s="57"/>
      <c r="C215" s="89"/>
      <c r="D215" s="89"/>
      <c r="E215" s="84"/>
      <c r="F215" s="84"/>
      <c r="G215" s="89"/>
    </row>
    <row r="216" ht="20" customHeight="1">
      <c r="A216" s="20"/>
      <c r="B216" t="s" s="96">
        <v>8</v>
      </c>
      <c r="C216" t="s" s="97">
        <v>9</v>
      </c>
      <c r="D216" t="s" s="30">
        <v>10</v>
      </c>
      <c r="E216" t="s" s="30">
        <v>79</v>
      </c>
      <c r="F216" s="64"/>
      <c r="G216" t="s" s="30">
        <v>11</v>
      </c>
    </row>
    <row r="217" ht="20" customHeight="1">
      <c r="A217" s="20"/>
      <c r="B217" t="s" s="98">
        <v>80</v>
      </c>
      <c r="C217" s="99"/>
      <c r="D217" s="34"/>
      <c r="E217" t="s" s="100">
        <v>81</v>
      </c>
      <c r="F217" s="34"/>
      <c r="G217" s="34"/>
    </row>
    <row r="218" ht="20" customHeight="1">
      <c r="A218" s="20"/>
      <c r="B218" s="101"/>
      <c r="C218" s="102"/>
      <c r="D218" s="40"/>
      <c r="E218" t="s" s="38">
        <v>82</v>
      </c>
      <c r="F218" s="43"/>
      <c r="G218" s="43"/>
    </row>
    <row r="219" ht="20" customHeight="1">
      <c r="A219" s="20"/>
      <c r="B219" s="50">
        <v>1</v>
      </c>
      <c r="C219" t="s" s="83">
        <v>83</v>
      </c>
      <c r="D219" t="s" s="83">
        <v>84</v>
      </c>
      <c r="E219" s="87"/>
      <c r="F219" s="84"/>
      <c r="G219" t="s" s="83">
        <v>85</v>
      </c>
    </row>
    <row r="220" ht="20" customHeight="1">
      <c r="A220" s="20"/>
      <c r="B220" s="50">
        <v>2</v>
      </c>
      <c r="C220" t="s" s="90">
        <v>86</v>
      </c>
      <c r="D220" t="s" s="91">
        <v>87</v>
      </c>
      <c r="E220" s="87"/>
      <c r="F220" s="84"/>
      <c r="G220" t="s" s="90">
        <v>88</v>
      </c>
    </row>
    <row r="221" ht="20" customHeight="1">
      <c r="A221" s="20"/>
      <c r="B221" s="50">
        <v>3</v>
      </c>
      <c r="C221" t="s" s="103">
        <v>89</v>
      </c>
      <c r="D221" t="s" s="104">
        <v>90</v>
      </c>
      <c r="E221" s="87"/>
      <c r="F221" s="84"/>
      <c r="G221" t="s" s="103">
        <v>91</v>
      </c>
    </row>
    <row r="222" ht="20" customHeight="1">
      <c r="A222" s="20"/>
      <c r="B222" s="55"/>
      <c r="C222" s="88"/>
      <c r="D222" s="88"/>
      <c r="E222" s="87"/>
      <c r="F222" s="84"/>
      <c r="G222" s="88"/>
    </row>
    <row r="223" ht="20" customHeight="1">
      <c r="A223" s="20"/>
      <c r="B223" s="55"/>
      <c r="C223" s="87"/>
      <c r="D223" s="87"/>
      <c r="E223" s="87"/>
      <c r="F223" s="84"/>
      <c r="G223" s="87"/>
    </row>
    <row r="224" ht="20" customHeight="1">
      <c r="A224" s="20"/>
      <c r="B224" s="55"/>
      <c r="C224" s="88"/>
      <c r="D224" s="88"/>
      <c r="E224" s="87"/>
      <c r="F224" s="84"/>
      <c r="G224" s="88"/>
    </row>
    <row r="225" ht="20" customHeight="1">
      <c r="A225" s="20"/>
      <c r="B225" s="55"/>
      <c r="C225" s="88"/>
      <c r="D225" s="88"/>
      <c r="E225" s="87"/>
      <c r="F225" s="84"/>
      <c r="G225" s="88"/>
    </row>
    <row r="226" ht="20" customHeight="1">
      <c r="A226" s="20"/>
      <c r="B226" s="55"/>
      <c r="C226" s="88"/>
      <c r="D226" s="88"/>
      <c r="E226" s="87"/>
      <c r="F226" s="84"/>
      <c r="G226" s="88"/>
    </row>
    <row r="227" ht="20" customHeight="1">
      <c r="A227" s="20"/>
      <c r="B227" s="55"/>
      <c r="C227" s="88"/>
      <c r="D227" s="88"/>
      <c r="E227" s="87"/>
      <c r="F227" s="84"/>
      <c r="G227" s="88"/>
    </row>
    <row r="228" ht="20" customHeight="1">
      <c r="A228" s="20"/>
      <c r="B228" s="55"/>
      <c r="C228" s="88"/>
      <c r="D228" s="88"/>
      <c r="E228" s="87"/>
      <c r="F228" s="84"/>
      <c r="G228" s="88"/>
    </row>
    <row r="229" ht="20" customHeight="1">
      <c r="A229" s="20"/>
      <c r="B229" s="55"/>
      <c r="C229" s="88"/>
      <c r="D229" s="88"/>
      <c r="E229" s="87"/>
      <c r="F229" s="84"/>
      <c r="G229" s="88"/>
    </row>
    <row r="230" ht="20" customHeight="1">
      <c r="A230" s="20"/>
      <c r="B230" s="55"/>
      <c r="C230" s="88"/>
      <c r="D230" s="88"/>
      <c r="E230" s="87"/>
      <c r="F230" s="84"/>
      <c r="G230" s="88"/>
    </row>
    <row r="231" ht="20" customHeight="1">
      <c r="A231" s="20"/>
      <c r="B231" s="57"/>
      <c r="C231" s="89"/>
      <c r="D231" s="89"/>
      <c r="E231" s="84"/>
      <c r="F231" s="84"/>
      <c r="G231" s="89"/>
    </row>
    <row r="232" ht="20" customHeight="1">
      <c r="A232" s="20"/>
      <c r="B232" s="57"/>
      <c r="C232" s="89"/>
      <c r="D232" s="89"/>
      <c r="E232" s="84"/>
      <c r="F232" s="84"/>
      <c r="G232" s="89"/>
    </row>
    <row r="233" ht="20" customHeight="1">
      <c r="A233" s="20"/>
      <c r="B233" s="57"/>
      <c r="C233" s="89"/>
      <c r="D233" s="89"/>
      <c r="E233" s="84"/>
      <c r="F233" s="84"/>
      <c r="G233" s="89"/>
    </row>
    <row r="234" ht="20" customHeight="1">
      <c r="A234" s="20"/>
      <c r="B234" s="57"/>
      <c r="C234" s="89"/>
      <c r="D234" s="89"/>
      <c r="E234" s="84"/>
      <c r="F234" s="84"/>
      <c r="G234" s="89"/>
    </row>
    <row r="235" ht="20" customHeight="1">
      <c r="A235" s="20"/>
      <c r="B235" t="s" s="50">
        <v>26</v>
      </c>
      <c r="C235" s="89"/>
      <c r="D235" s="89"/>
      <c r="E235" s="84"/>
      <c r="F235" s="84"/>
      <c r="G235" s="89"/>
    </row>
    <row r="236" ht="20" customHeight="1">
      <c r="A236" s="20"/>
      <c r="B236" t="s" s="50">
        <v>26</v>
      </c>
      <c r="C236" s="89"/>
      <c r="D236" s="89"/>
      <c r="E236" s="84"/>
      <c r="F236" s="84"/>
      <c r="G236" s="89"/>
    </row>
    <row r="237" ht="20" customHeight="1">
      <c r="A237" s="20"/>
      <c r="B237" t="s" s="50">
        <v>26</v>
      </c>
      <c r="C237" s="89"/>
      <c r="D237" s="89"/>
      <c r="E237" s="84"/>
      <c r="F237" s="84"/>
      <c r="G237" s="89"/>
    </row>
    <row r="238" ht="20" customHeight="1">
      <c r="A238" s="20"/>
      <c r="B238" t="s" s="50">
        <v>26</v>
      </c>
      <c r="C238" s="89"/>
      <c r="D238" s="89"/>
      <c r="E238" s="84"/>
      <c r="F238" s="84"/>
      <c r="G238" s="89"/>
    </row>
    <row r="239" ht="20" customHeight="1">
      <c r="A239" s="20"/>
      <c r="B239" t="s" s="96">
        <v>8</v>
      </c>
      <c r="C239" t="s" s="97">
        <v>9</v>
      </c>
      <c r="D239" t="s" s="30">
        <v>10</v>
      </c>
      <c r="E239" s="63"/>
      <c r="F239" s="64"/>
      <c r="G239" t="s" s="30">
        <v>11</v>
      </c>
    </row>
    <row r="240" ht="20" customHeight="1">
      <c r="A240" s="20"/>
      <c r="B240" t="s" s="98">
        <v>92</v>
      </c>
      <c r="C240" s="99"/>
      <c r="D240" s="34"/>
      <c r="E240" s="34"/>
      <c r="F240" s="34"/>
      <c r="G240" s="34"/>
    </row>
    <row r="241" ht="20" customHeight="1">
      <c r="A241" s="20"/>
      <c r="B241" s="105"/>
      <c r="C241" t="s" s="106">
        <v>26</v>
      </c>
      <c r="D241" s="43"/>
      <c r="E241" s="43"/>
      <c r="F241" s="43"/>
      <c r="G241" s="43"/>
    </row>
    <row r="242" ht="20" customHeight="1">
      <c r="A242" s="20"/>
      <c r="B242" s="50">
        <v>25</v>
      </c>
      <c r="C242" t="s" s="83">
        <v>40</v>
      </c>
      <c r="D242" t="s" s="83">
        <v>41</v>
      </c>
      <c r="E242" s="84"/>
      <c r="F242" s="84"/>
      <c r="G242" t="s" s="83">
        <v>93</v>
      </c>
    </row>
    <row r="243" ht="20" customHeight="1">
      <c r="A243" s="20"/>
      <c r="B243" s="55"/>
      <c r="C243" s="87"/>
      <c r="D243" s="87"/>
      <c r="E243" s="84"/>
      <c r="F243" s="84"/>
      <c r="G243" s="87"/>
    </row>
    <row r="244" ht="20" customHeight="1">
      <c r="A244" s="20"/>
      <c r="B244" s="55"/>
      <c r="C244" s="87"/>
      <c r="D244" s="87"/>
      <c r="E244" s="84"/>
      <c r="F244" s="84"/>
      <c r="G244" s="87"/>
    </row>
    <row r="245" ht="20" customHeight="1">
      <c r="A245" s="20"/>
      <c r="B245" s="55"/>
      <c r="C245" s="87"/>
      <c r="D245" s="87"/>
      <c r="E245" s="84"/>
      <c r="F245" s="84"/>
      <c r="G245" s="87"/>
    </row>
    <row r="246" ht="20" customHeight="1">
      <c r="A246" s="20"/>
      <c r="B246" s="55"/>
      <c r="C246" s="87"/>
      <c r="D246" s="87"/>
      <c r="E246" s="84"/>
      <c r="F246" s="84"/>
      <c r="G246" s="87"/>
    </row>
    <row r="247" ht="20" customHeight="1">
      <c r="A247" s="20"/>
      <c r="B247" s="57"/>
      <c r="C247" s="84"/>
      <c r="D247" s="84"/>
      <c r="E247" s="84"/>
      <c r="F247" s="84"/>
      <c r="G247" s="84"/>
    </row>
    <row r="248" ht="20" customHeight="1">
      <c r="A248" s="20"/>
      <c r="B248" t="s" s="50">
        <v>26</v>
      </c>
      <c r="C248" s="89"/>
      <c r="D248" s="89"/>
      <c r="E248" s="84"/>
      <c r="F248" s="84"/>
      <c r="G248" s="89"/>
    </row>
    <row r="249" ht="20" customHeight="1">
      <c r="A249" s="20"/>
      <c r="B249" t="s" s="50">
        <v>26</v>
      </c>
      <c r="C249" s="89"/>
      <c r="D249" s="89"/>
      <c r="E249" s="84"/>
      <c r="F249" s="84"/>
      <c r="G249" s="89"/>
    </row>
    <row r="250" ht="20" customHeight="1">
      <c r="A250" s="20"/>
      <c r="B250" t="s" s="50">
        <v>26</v>
      </c>
      <c r="C250" s="89"/>
      <c r="D250" s="89"/>
      <c r="E250" s="84"/>
      <c r="F250" s="84"/>
      <c r="G250" s="89"/>
    </row>
    <row r="251" ht="20" customHeight="1">
      <c r="A251" s="20"/>
      <c r="B251" t="s" s="50">
        <v>26</v>
      </c>
      <c r="C251" s="89"/>
      <c r="D251" s="89"/>
      <c r="E251" s="84"/>
      <c r="F251" s="84"/>
      <c r="G251" s="89"/>
    </row>
    <row r="252" ht="20" customHeight="1">
      <c r="A252" s="20"/>
      <c r="B252" t="s" s="50">
        <v>26</v>
      </c>
      <c r="C252" s="89"/>
      <c r="D252" s="89"/>
      <c r="E252" s="84"/>
      <c r="F252" s="84"/>
      <c r="G252" s="89"/>
    </row>
    <row r="253" ht="20" customHeight="1">
      <c r="A253" s="20"/>
      <c r="B253" t="s" s="50">
        <v>26</v>
      </c>
      <c r="C253" s="89"/>
      <c r="D253" s="89"/>
      <c r="E253" s="84"/>
      <c r="F253" s="84"/>
      <c r="G253" s="89"/>
    </row>
    <row r="254" ht="20" customHeight="1">
      <c r="A254" s="20"/>
      <c r="B254" t="s" s="50">
        <v>26</v>
      </c>
      <c r="C254" s="89"/>
      <c r="D254" s="89"/>
      <c r="E254" s="84"/>
      <c r="F254" s="84"/>
      <c r="G254" s="89"/>
    </row>
    <row r="255" ht="20" customHeight="1">
      <c r="A255" s="20"/>
      <c r="B255" t="s" s="50">
        <v>26</v>
      </c>
      <c r="C255" s="89"/>
      <c r="D255" s="89"/>
      <c r="E255" s="84"/>
      <c r="F255" s="84"/>
      <c r="G255" s="89"/>
    </row>
    <row r="256" ht="20" customHeight="1">
      <c r="A256" s="20"/>
      <c r="B256" t="s" s="50">
        <v>26</v>
      </c>
      <c r="C256" s="89"/>
      <c r="D256" s="89"/>
      <c r="E256" s="84"/>
      <c r="F256" s="84"/>
      <c r="G256" s="89"/>
    </row>
    <row r="257" ht="20" customHeight="1">
      <c r="A257" s="20"/>
      <c r="B257" t="s" s="50">
        <v>26</v>
      </c>
      <c r="C257" s="89"/>
      <c r="D257" s="89"/>
      <c r="E257" s="84"/>
      <c r="F257" s="84"/>
      <c r="G257" s="89"/>
    </row>
    <row r="258" ht="20" customHeight="1">
      <c r="A258" s="20"/>
      <c r="B258" t="s" s="50">
        <v>26</v>
      </c>
      <c r="C258" s="89"/>
      <c r="D258" s="89"/>
      <c r="E258" s="84"/>
      <c r="F258" s="84"/>
      <c r="G258" s="89"/>
    </row>
    <row r="259" ht="20" customHeight="1">
      <c r="A259" s="20"/>
      <c r="B259" t="s" s="50">
        <v>26</v>
      </c>
      <c r="C259" s="89"/>
      <c r="D259" s="89"/>
      <c r="E259" s="84"/>
      <c r="F259" s="84"/>
      <c r="G259" s="89"/>
    </row>
    <row r="260" ht="20" customHeight="1">
      <c r="A260" s="20"/>
      <c r="B260" t="s" s="50">
        <v>26</v>
      </c>
      <c r="C260" s="89"/>
      <c r="D260" s="89"/>
      <c r="E260" s="84"/>
      <c r="F260" s="84"/>
      <c r="G260" s="89"/>
    </row>
    <row r="261" ht="20" customHeight="1">
      <c r="A261" s="20"/>
      <c r="B261" t="s" s="50">
        <v>26</v>
      </c>
      <c r="C261" s="89"/>
      <c r="D261" s="89"/>
      <c r="E261" s="84"/>
      <c r="F261" s="84"/>
      <c r="G261" s="89"/>
    </row>
    <row r="262" ht="20" customHeight="1">
      <c r="A262" s="20"/>
      <c r="B262" t="s" s="74">
        <v>8</v>
      </c>
      <c r="C262" t="s" s="31">
        <v>9</v>
      </c>
      <c r="D262" t="s" s="30">
        <v>10</v>
      </c>
      <c r="E262" s="32"/>
      <c r="F262" s="33"/>
      <c r="G262" t="s" s="30">
        <v>11</v>
      </c>
    </row>
    <row r="263" ht="20" customHeight="1">
      <c r="A263" s="20"/>
      <c r="B263" s="107"/>
      <c r="C263" s="35"/>
      <c r="D263" s="34"/>
      <c r="E263" s="36"/>
      <c r="F263" s="37"/>
      <c r="G263" s="34"/>
    </row>
    <row r="264" ht="20" customHeight="1">
      <c r="A264" s="20"/>
      <c r="B264" s="76"/>
      <c r="C264" s="81"/>
      <c r="D264" s="40"/>
      <c r="E264" s="41"/>
      <c r="F264" s="42"/>
      <c r="G264" s="43"/>
    </row>
    <row r="265" ht="20" customHeight="1">
      <c r="A265" s="20"/>
      <c r="B265" s="55"/>
      <c r="C265" s="87"/>
      <c r="D265" s="87"/>
      <c r="E265" s="84"/>
      <c r="F265" s="84"/>
      <c r="G265" s="87"/>
    </row>
    <row r="266" ht="20" customHeight="1">
      <c r="A266" s="20"/>
      <c r="B266" s="55"/>
      <c r="C266" s="87"/>
      <c r="D266" s="87"/>
      <c r="E266" s="84"/>
      <c r="F266" s="84"/>
      <c r="G266" s="87"/>
    </row>
    <row r="267" ht="20" customHeight="1">
      <c r="A267" s="20"/>
      <c r="B267" s="55"/>
      <c r="C267" s="87"/>
      <c r="D267" s="87"/>
      <c r="E267" s="84"/>
      <c r="F267" s="84"/>
      <c r="G267" s="87"/>
    </row>
    <row r="268" ht="20" customHeight="1">
      <c r="A268" s="20"/>
      <c r="B268" s="55"/>
      <c r="C268" s="87"/>
      <c r="D268" s="87"/>
      <c r="E268" s="84"/>
      <c r="F268" s="84"/>
      <c r="G268" s="87"/>
    </row>
    <row r="269" ht="20" customHeight="1">
      <c r="A269" s="20"/>
      <c r="B269" s="55"/>
      <c r="C269" s="87"/>
      <c r="D269" s="87"/>
      <c r="E269" s="84"/>
      <c r="F269" s="84"/>
      <c r="G269" s="87"/>
    </row>
    <row r="270" ht="20" customHeight="1">
      <c r="A270" s="20"/>
      <c r="B270" s="55"/>
      <c r="C270" s="87"/>
      <c r="D270" s="87"/>
      <c r="E270" s="84"/>
      <c r="F270" s="84"/>
      <c r="G270" s="87"/>
    </row>
    <row r="271" ht="20" customHeight="1">
      <c r="A271" s="20"/>
      <c r="B271" s="55"/>
      <c r="C271" s="88"/>
      <c r="D271" s="88"/>
      <c r="E271" s="84"/>
      <c r="F271" s="84"/>
      <c r="G271" s="88"/>
    </row>
    <row r="272" ht="20" customHeight="1">
      <c r="A272" s="20"/>
      <c r="B272" s="55"/>
      <c r="C272" s="88"/>
      <c r="D272" s="88"/>
      <c r="E272" s="84"/>
      <c r="F272" s="84"/>
      <c r="G272" s="88"/>
    </row>
    <row r="273" ht="20" customHeight="1">
      <c r="A273" s="20"/>
      <c r="B273" s="55"/>
      <c r="C273" s="88"/>
      <c r="D273" s="88"/>
      <c r="E273" s="84"/>
      <c r="F273" s="84"/>
      <c r="G273" s="88"/>
    </row>
    <row r="274" ht="20" customHeight="1">
      <c r="A274" s="20"/>
      <c r="B274" s="55"/>
      <c r="C274" s="88"/>
      <c r="D274" s="88"/>
      <c r="E274" s="84"/>
      <c r="F274" s="84"/>
      <c r="G274" s="88"/>
    </row>
    <row r="275" ht="20" customHeight="1">
      <c r="A275" s="20"/>
      <c r="B275" s="55"/>
      <c r="C275" s="88"/>
      <c r="D275" s="88"/>
      <c r="E275" s="84"/>
      <c r="F275" s="84"/>
      <c r="G275" s="88"/>
    </row>
    <row r="276" ht="20" customHeight="1">
      <c r="A276" s="20"/>
      <c r="B276" s="55"/>
      <c r="C276" s="88"/>
      <c r="D276" s="88"/>
      <c r="E276" s="84"/>
      <c r="F276" s="84"/>
      <c r="G276" s="88"/>
    </row>
    <row r="277" ht="20" customHeight="1">
      <c r="A277" s="20"/>
      <c r="B277" s="55"/>
      <c r="C277" s="88"/>
      <c r="D277" s="88"/>
      <c r="E277" s="84"/>
      <c r="F277" s="84"/>
      <c r="G277" s="88"/>
    </row>
    <row r="278" ht="20" customHeight="1">
      <c r="A278" s="20"/>
      <c r="B278" s="55"/>
      <c r="C278" s="88"/>
      <c r="D278" s="88"/>
      <c r="E278" s="84"/>
      <c r="F278" s="84"/>
      <c r="G278" s="88"/>
    </row>
    <row r="279" ht="20" customHeight="1">
      <c r="A279" s="20"/>
      <c r="B279" s="55"/>
      <c r="C279" s="88"/>
      <c r="D279" s="88"/>
      <c r="E279" s="84"/>
      <c r="F279" s="84"/>
      <c r="G279" s="88"/>
    </row>
    <row r="280" ht="20" customHeight="1">
      <c r="A280" s="20"/>
      <c r="B280" s="55"/>
      <c r="C280" s="88"/>
      <c r="D280" s="88"/>
      <c r="E280" s="84"/>
      <c r="F280" s="84"/>
      <c r="G280" s="88"/>
    </row>
    <row r="281" ht="20" customHeight="1">
      <c r="A281" s="20"/>
      <c r="B281" s="55"/>
      <c r="C281" s="88"/>
      <c r="D281" s="88"/>
      <c r="E281" s="84"/>
      <c r="F281" s="84"/>
      <c r="G281" s="88"/>
    </row>
    <row r="282" ht="20" customHeight="1">
      <c r="A282" s="20"/>
      <c r="B282" s="57"/>
      <c r="C282" s="89"/>
      <c r="D282" s="89"/>
      <c r="E282" s="84"/>
      <c r="F282" s="84"/>
      <c r="G282" s="89"/>
    </row>
    <row r="283" ht="20" customHeight="1">
      <c r="A283" s="20"/>
      <c r="B283" s="57"/>
      <c r="C283" s="89"/>
      <c r="D283" s="89"/>
      <c r="E283" s="84"/>
      <c r="F283" s="84"/>
      <c r="G283" s="89"/>
    </row>
    <row r="284" ht="20" customHeight="1">
      <c r="A284" s="20"/>
      <c r="B284" s="57"/>
      <c r="C284" s="89"/>
      <c r="D284" s="89"/>
      <c r="E284" s="84"/>
      <c r="F284" s="84"/>
      <c r="G284" s="89"/>
    </row>
    <row r="285" ht="20" customHeight="1">
      <c r="A285" s="20"/>
      <c r="B285" t="s" s="74">
        <v>8</v>
      </c>
      <c r="C285" t="s" s="31">
        <v>94</v>
      </c>
      <c r="D285" t="s" s="30">
        <v>95</v>
      </c>
      <c r="E285" s="64"/>
      <c r="F285" t="s" s="30">
        <v>96</v>
      </c>
      <c r="G285" t="s" s="30">
        <v>97</v>
      </c>
    </row>
    <row r="286" ht="20" customHeight="1">
      <c r="A286" s="20"/>
      <c r="B286" s="107"/>
      <c r="C286" s="35"/>
      <c r="D286" s="34"/>
      <c r="E286" s="34"/>
      <c r="F286" s="34"/>
      <c r="G286" s="34"/>
    </row>
    <row r="287" ht="20" customHeight="1">
      <c r="A287" s="20"/>
      <c r="B287" t="s" s="80">
        <v>98</v>
      </c>
      <c r="C287" t="s" s="39">
        <v>13</v>
      </c>
      <c r="D287" s="40"/>
      <c r="E287" s="43"/>
      <c r="F287" s="43"/>
      <c r="G287" s="43"/>
    </row>
    <row r="288" ht="20" customHeight="1">
      <c r="A288" s="20"/>
      <c r="B288" s="57"/>
      <c r="C288" s="84"/>
      <c r="D288" s="84"/>
      <c r="E288" s="84"/>
      <c r="F288" s="84"/>
      <c r="G288" s="84"/>
    </row>
    <row r="289" ht="20" customHeight="1">
      <c r="A289" s="20"/>
      <c r="B289" t="s" s="50">
        <v>26</v>
      </c>
      <c r="C289" s="84"/>
      <c r="D289" s="84"/>
      <c r="E289" s="84"/>
      <c r="F289" s="84"/>
      <c r="G289" s="84"/>
    </row>
    <row r="290" ht="20" customHeight="1">
      <c r="A290" s="20"/>
      <c r="B290" t="s" s="50">
        <v>26</v>
      </c>
      <c r="C290" s="84"/>
      <c r="D290" s="84"/>
      <c r="E290" s="84"/>
      <c r="F290" s="84"/>
      <c r="G290" s="84"/>
    </row>
    <row r="291" ht="20" customHeight="1">
      <c r="A291" s="20"/>
      <c r="B291" t="s" s="50">
        <v>26</v>
      </c>
      <c r="C291" s="84"/>
      <c r="D291" s="84"/>
      <c r="E291" s="84"/>
      <c r="F291" s="84"/>
      <c r="G291" s="84"/>
    </row>
    <row r="292" ht="20" customHeight="1">
      <c r="A292" s="20"/>
      <c r="B292" t="s" s="50">
        <v>26</v>
      </c>
      <c r="C292" s="84"/>
      <c r="D292" s="84"/>
      <c r="E292" s="84"/>
      <c r="F292" s="84"/>
      <c r="G292" s="84"/>
    </row>
    <row r="293" ht="20" customHeight="1">
      <c r="A293" s="20"/>
      <c r="B293" t="s" s="50">
        <v>26</v>
      </c>
      <c r="C293" s="84"/>
      <c r="D293" s="84"/>
      <c r="E293" s="84"/>
      <c r="F293" s="84"/>
      <c r="G293" s="84"/>
    </row>
    <row r="294" ht="20" customHeight="1">
      <c r="A294" s="20"/>
      <c r="B294" t="s" s="50">
        <v>26</v>
      </c>
      <c r="C294" s="89"/>
      <c r="D294" s="89"/>
      <c r="E294" s="84"/>
      <c r="F294" s="84"/>
      <c r="G294" s="89"/>
    </row>
    <row r="295" ht="20" customHeight="1">
      <c r="A295" s="20"/>
      <c r="B295" t="s" s="50">
        <v>26</v>
      </c>
      <c r="C295" s="89"/>
      <c r="D295" s="89"/>
      <c r="E295" s="84"/>
      <c r="F295" s="84"/>
      <c r="G295" s="89"/>
    </row>
    <row r="296" ht="20" customHeight="1">
      <c r="A296" s="20"/>
      <c r="B296" t="s" s="50">
        <v>26</v>
      </c>
      <c r="C296" s="89"/>
      <c r="D296" s="89"/>
      <c r="E296" s="84"/>
      <c r="F296" s="84"/>
      <c r="G296" s="89"/>
    </row>
    <row r="297" ht="20" customHeight="1">
      <c r="A297" s="20"/>
      <c r="B297" t="s" s="50">
        <v>26</v>
      </c>
      <c r="C297" s="89"/>
      <c r="D297" s="89"/>
      <c r="E297" s="84"/>
      <c r="F297" s="84"/>
      <c r="G297" s="89"/>
    </row>
    <row r="298" ht="20" customHeight="1">
      <c r="A298" s="20"/>
      <c r="B298" t="s" s="50">
        <v>26</v>
      </c>
      <c r="C298" s="89"/>
      <c r="D298" s="89"/>
      <c r="E298" s="84"/>
      <c r="F298" s="84"/>
      <c r="G298" s="89"/>
    </row>
    <row r="299" ht="20" customHeight="1">
      <c r="A299" s="20"/>
      <c r="B299" t="s" s="50">
        <v>26</v>
      </c>
      <c r="C299" s="89"/>
      <c r="D299" s="89"/>
      <c r="E299" s="84"/>
      <c r="F299" s="84"/>
      <c r="G299" s="89"/>
    </row>
    <row r="300" ht="20" customHeight="1">
      <c r="A300" s="20"/>
      <c r="B300" t="s" s="50">
        <v>26</v>
      </c>
      <c r="C300" s="89"/>
      <c r="D300" s="89"/>
      <c r="E300" s="84"/>
      <c r="F300" s="84"/>
      <c r="G300" s="89"/>
    </row>
    <row r="301" ht="20" customHeight="1">
      <c r="A301" s="20"/>
      <c r="B301" t="s" s="50">
        <v>26</v>
      </c>
      <c r="C301" s="89"/>
      <c r="D301" s="89"/>
      <c r="E301" s="84"/>
      <c r="F301" s="84"/>
      <c r="G301" s="89"/>
    </row>
    <row r="302" ht="20" customHeight="1">
      <c r="A302" s="20"/>
      <c r="B302" t="s" s="50">
        <v>26</v>
      </c>
      <c r="C302" s="89"/>
      <c r="D302" s="89"/>
      <c r="E302" s="84"/>
      <c r="F302" s="84"/>
      <c r="G302" s="89"/>
    </row>
    <row r="303" ht="20" customHeight="1">
      <c r="A303" s="20"/>
      <c r="B303" t="s" s="50">
        <v>26</v>
      </c>
      <c r="C303" s="89"/>
      <c r="D303" s="89"/>
      <c r="E303" s="84"/>
      <c r="F303" s="84"/>
      <c r="G303" s="89"/>
    </row>
    <row r="304" ht="20" customHeight="1">
      <c r="A304" s="20"/>
      <c r="B304" t="s" s="50">
        <v>26</v>
      </c>
      <c r="C304" s="89"/>
      <c r="D304" s="89"/>
      <c r="E304" s="84"/>
      <c r="F304" s="84"/>
      <c r="G304" s="89"/>
    </row>
    <row r="305" ht="20" customHeight="1">
      <c r="A305" s="20"/>
      <c r="B305" t="s" s="50">
        <v>26</v>
      </c>
      <c r="C305" s="89"/>
      <c r="D305" s="89"/>
      <c r="E305" s="84"/>
      <c r="F305" s="84"/>
      <c r="G305" s="89"/>
    </row>
    <row r="306" ht="20" customHeight="1">
      <c r="A306" s="20"/>
      <c r="B306" t="s" s="50">
        <v>26</v>
      </c>
      <c r="C306" s="89"/>
      <c r="D306" s="89"/>
      <c r="E306" s="84"/>
      <c r="F306" s="84"/>
      <c r="G306" s="89"/>
    </row>
    <row r="307" ht="20" customHeight="1">
      <c r="A307" s="20"/>
      <c r="B307" t="s" s="50">
        <v>26</v>
      </c>
      <c r="C307" s="89"/>
      <c r="D307" s="89"/>
      <c r="E307" s="84"/>
      <c r="F307" s="84"/>
      <c r="G307" s="89"/>
    </row>
    <row r="308" ht="20" customHeight="1">
      <c r="A308" s="20"/>
      <c r="B308" t="s" s="74">
        <v>8</v>
      </c>
      <c r="C308" t="s" s="31">
        <v>9</v>
      </c>
      <c r="D308" t="s" s="30">
        <v>10</v>
      </c>
      <c r="E308" s="108"/>
      <c r="F308" t="s" s="74">
        <v>96</v>
      </c>
      <c r="G308" t="s" s="74">
        <v>97</v>
      </c>
    </row>
    <row r="309" ht="20" customHeight="1">
      <c r="A309" s="20"/>
      <c r="B309" s="107"/>
      <c r="C309" s="35"/>
      <c r="D309" s="34"/>
      <c r="E309" s="34"/>
      <c r="F309" s="34"/>
      <c r="G309" s="34"/>
    </row>
    <row r="310" ht="20" customHeight="1">
      <c r="A310" s="20"/>
      <c r="B310" t="s" s="80">
        <v>99</v>
      </c>
      <c r="C310" t="s" s="39">
        <v>13</v>
      </c>
      <c r="D310" s="40"/>
      <c r="E310" s="43"/>
      <c r="F310" s="43"/>
      <c r="G310" s="43"/>
    </row>
    <row r="311" ht="20" customHeight="1">
      <c r="A311" s="20"/>
      <c r="B311" s="57"/>
      <c r="C311" t="s" s="83">
        <v>100</v>
      </c>
      <c r="D311" t="s" s="83">
        <v>101</v>
      </c>
      <c r="E311" s="84"/>
      <c r="F311" t="s" s="83">
        <v>102</v>
      </c>
      <c r="G311" t="s" s="83">
        <v>103</v>
      </c>
    </row>
    <row r="312" ht="20" customHeight="1">
      <c r="A312" s="20"/>
      <c r="B312" s="57"/>
      <c r="C312" s="84"/>
      <c r="D312" s="84"/>
      <c r="E312" s="84"/>
      <c r="F312" s="84"/>
      <c r="G312" s="84"/>
    </row>
    <row r="313" ht="20" customHeight="1">
      <c r="A313" s="20"/>
      <c r="B313" t="s" s="50">
        <v>26</v>
      </c>
      <c r="C313" s="84"/>
      <c r="D313" s="84"/>
      <c r="E313" s="84"/>
      <c r="F313" s="84"/>
      <c r="G313" s="84"/>
    </row>
    <row r="314" ht="20" customHeight="1">
      <c r="A314" s="20"/>
      <c r="B314" t="s" s="50">
        <v>26</v>
      </c>
      <c r="C314" s="84"/>
      <c r="D314" s="84"/>
      <c r="E314" s="84"/>
      <c r="F314" s="84"/>
      <c r="G314" s="84"/>
    </row>
    <row r="315" ht="20" customHeight="1">
      <c r="A315" s="20"/>
      <c r="B315" t="s" s="50">
        <v>26</v>
      </c>
      <c r="C315" s="84"/>
      <c r="D315" s="84"/>
      <c r="E315" s="84"/>
      <c r="F315" s="84"/>
      <c r="G315" s="84"/>
    </row>
    <row r="316" ht="20" customHeight="1">
      <c r="A316" s="20"/>
      <c r="B316" t="s" s="50">
        <v>26</v>
      </c>
      <c r="C316" s="84"/>
      <c r="D316" s="84"/>
      <c r="E316" s="84"/>
      <c r="F316" s="84"/>
      <c r="G316" s="84"/>
    </row>
    <row r="317" ht="20" customHeight="1">
      <c r="A317" s="20"/>
      <c r="B317" t="s" s="50">
        <v>26</v>
      </c>
      <c r="C317" s="89"/>
      <c r="D317" s="89"/>
      <c r="E317" s="84"/>
      <c r="F317" s="84"/>
      <c r="G317" s="89"/>
    </row>
    <row r="318" ht="20" customHeight="1">
      <c r="A318" s="20"/>
      <c r="B318" t="s" s="50">
        <v>26</v>
      </c>
      <c r="C318" s="89"/>
      <c r="D318" s="89"/>
      <c r="E318" s="84"/>
      <c r="F318" s="84"/>
      <c r="G318" s="89"/>
    </row>
    <row r="319" ht="20" customHeight="1">
      <c r="A319" s="20"/>
      <c r="B319" t="s" s="50">
        <v>26</v>
      </c>
      <c r="C319" s="89"/>
      <c r="D319" s="89"/>
      <c r="E319" s="84"/>
      <c r="F319" s="84"/>
      <c r="G319" s="89"/>
    </row>
    <row r="320" ht="20" customHeight="1">
      <c r="A320" s="20"/>
      <c r="B320" t="s" s="50">
        <v>26</v>
      </c>
      <c r="C320" s="89"/>
      <c r="D320" s="89"/>
      <c r="E320" s="84"/>
      <c r="F320" s="84"/>
      <c r="G320" s="89"/>
    </row>
    <row r="321" ht="20" customHeight="1">
      <c r="A321" s="20"/>
      <c r="B321" t="s" s="50">
        <v>26</v>
      </c>
      <c r="C321" s="89"/>
      <c r="D321" s="89"/>
      <c r="E321" s="84"/>
      <c r="F321" s="84"/>
      <c r="G321" s="89"/>
    </row>
    <row r="322" ht="20" customHeight="1">
      <c r="A322" s="20"/>
      <c r="B322" t="s" s="50">
        <v>26</v>
      </c>
      <c r="C322" s="89"/>
      <c r="D322" s="89"/>
      <c r="E322" s="84"/>
      <c r="F322" s="84"/>
      <c r="G322" s="89"/>
    </row>
    <row r="323" ht="20" customHeight="1">
      <c r="A323" s="20"/>
      <c r="B323" t="s" s="50">
        <v>26</v>
      </c>
      <c r="C323" s="89"/>
      <c r="D323" s="89"/>
      <c r="E323" s="84"/>
      <c r="F323" s="84"/>
      <c r="G323" s="89"/>
    </row>
    <row r="324" ht="20" customHeight="1">
      <c r="A324" s="20"/>
      <c r="B324" t="s" s="50">
        <v>26</v>
      </c>
      <c r="C324" s="89"/>
      <c r="D324" s="89"/>
      <c r="E324" s="84"/>
      <c r="F324" s="84"/>
      <c r="G324" s="89"/>
    </row>
    <row r="325" ht="20" customHeight="1">
      <c r="A325" s="20"/>
      <c r="B325" t="s" s="50">
        <v>26</v>
      </c>
      <c r="C325" s="89"/>
      <c r="D325" s="89"/>
      <c r="E325" s="84"/>
      <c r="F325" s="84"/>
      <c r="G325" s="89"/>
    </row>
    <row r="326" ht="20" customHeight="1">
      <c r="A326" s="20"/>
      <c r="B326" t="s" s="50">
        <v>26</v>
      </c>
      <c r="C326" s="89"/>
      <c r="D326" s="89"/>
      <c r="E326" s="84"/>
      <c r="F326" s="84"/>
      <c r="G326" s="89"/>
    </row>
    <row r="327" ht="20" customHeight="1">
      <c r="A327" s="20"/>
      <c r="B327" t="s" s="50">
        <v>26</v>
      </c>
      <c r="C327" s="89"/>
      <c r="D327" s="89"/>
      <c r="E327" s="84"/>
      <c r="F327" s="84"/>
      <c r="G327" s="89"/>
    </row>
    <row r="328" ht="20" customHeight="1">
      <c r="A328" s="20"/>
      <c r="B328" t="s" s="50">
        <v>26</v>
      </c>
      <c r="C328" s="89"/>
      <c r="D328" s="89"/>
      <c r="E328" s="84"/>
      <c r="F328" s="84"/>
      <c r="G328" s="89"/>
    </row>
    <row r="329" ht="20" customHeight="1">
      <c r="A329" s="20"/>
      <c r="B329" t="s" s="50">
        <v>26</v>
      </c>
      <c r="C329" s="89"/>
      <c r="D329" s="89"/>
      <c r="E329" s="84"/>
      <c r="F329" s="84"/>
      <c r="G329" s="89"/>
    </row>
    <row r="330" ht="20" customHeight="1">
      <c r="A330" s="20"/>
      <c r="B330" t="s" s="50">
        <v>26</v>
      </c>
      <c r="C330" s="89"/>
      <c r="D330" s="89"/>
      <c r="E330" s="84"/>
      <c r="F330" s="84"/>
      <c r="G330" s="89"/>
    </row>
    <row r="331" ht="20" customHeight="1">
      <c r="A331" s="109"/>
      <c r="B331" t="s" s="74">
        <v>8</v>
      </c>
      <c r="C331" t="s" s="31">
        <v>9</v>
      </c>
      <c r="D331" t="s" s="30">
        <v>10</v>
      </c>
      <c r="E331" s="32"/>
      <c r="F331" s="33"/>
      <c r="G331" t="s" s="30">
        <v>71</v>
      </c>
    </row>
    <row r="332" ht="20" customHeight="1">
      <c r="A332" s="109"/>
      <c r="B332" s="107"/>
      <c r="C332" s="35"/>
      <c r="D332" s="34"/>
      <c r="E332" s="36"/>
      <c r="F332" s="37"/>
      <c r="G332" s="34"/>
    </row>
    <row r="333" ht="20" customHeight="1">
      <c r="A333" s="109"/>
      <c r="B333" t="s" s="80">
        <v>104</v>
      </c>
      <c r="C333" t="s" s="39">
        <v>26</v>
      </c>
      <c r="D333" s="43"/>
      <c r="E333" s="41"/>
      <c r="F333" s="42"/>
      <c r="G333" s="43"/>
    </row>
    <row r="334" ht="20" customHeight="1">
      <c r="A334" s="20"/>
      <c r="B334" t="s" s="50">
        <v>26</v>
      </c>
      <c r="C334" s="84"/>
      <c r="D334" s="84"/>
      <c r="E334" s="84"/>
      <c r="F334" s="84"/>
      <c r="G334" s="84"/>
    </row>
    <row r="335" ht="20" customHeight="1">
      <c r="A335" s="20"/>
      <c r="B335" t="s" s="50">
        <v>26</v>
      </c>
      <c r="C335" s="84"/>
      <c r="D335" s="84"/>
      <c r="E335" s="84"/>
      <c r="F335" s="84"/>
      <c r="G335" s="84"/>
    </row>
    <row r="336" ht="20" customHeight="1">
      <c r="A336" s="20"/>
      <c r="B336" t="s" s="50">
        <v>26</v>
      </c>
      <c r="C336" s="84"/>
      <c r="D336" s="84"/>
      <c r="E336" s="84"/>
      <c r="F336" s="84"/>
      <c r="G336" s="84"/>
    </row>
    <row r="337" ht="20" customHeight="1">
      <c r="A337" s="20"/>
      <c r="B337" t="s" s="50">
        <v>26</v>
      </c>
      <c r="C337" s="84"/>
      <c r="D337" s="84"/>
      <c r="E337" s="84"/>
      <c r="F337" s="84"/>
      <c r="G337" s="84"/>
    </row>
    <row r="338" ht="20" customHeight="1">
      <c r="A338" s="20"/>
      <c r="B338" t="s" s="50">
        <v>26</v>
      </c>
      <c r="C338" s="84"/>
      <c r="D338" s="84"/>
      <c r="E338" s="84"/>
      <c r="F338" s="84"/>
      <c r="G338" s="84"/>
    </row>
    <row r="339" ht="20" customHeight="1">
      <c r="A339" s="20"/>
      <c r="B339" t="s" s="50">
        <v>26</v>
      </c>
      <c r="C339" s="84"/>
      <c r="D339" s="84"/>
      <c r="E339" s="84"/>
      <c r="F339" s="84"/>
      <c r="G339" s="84"/>
    </row>
    <row r="340" ht="20" customHeight="1">
      <c r="A340" s="20"/>
      <c r="B340" t="s" s="50">
        <v>26</v>
      </c>
      <c r="C340" s="89"/>
      <c r="D340" s="89"/>
      <c r="E340" s="84"/>
      <c r="F340" s="84"/>
      <c r="G340" s="89"/>
    </row>
    <row r="341" ht="20" customHeight="1">
      <c r="A341" s="20"/>
      <c r="B341" t="s" s="50">
        <v>26</v>
      </c>
      <c r="C341" s="89"/>
      <c r="D341" s="89"/>
      <c r="E341" s="84"/>
      <c r="F341" s="84"/>
      <c r="G341" s="89"/>
    </row>
    <row r="342" ht="20" customHeight="1">
      <c r="A342" s="20"/>
      <c r="B342" t="s" s="50">
        <v>26</v>
      </c>
      <c r="C342" s="89"/>
      <c r="D342" s="89"/>
      <c r="E342" s="84"/>
      <c r="F342" s="84"/>
      <c r="G342" s="89"/>
    </row>
    <row r="343" ht="20" customHeight="1">
      <c r="A343" s="20"/>
      <c r="B343" t="s" s="50">
        <v>26</v>
      </c>
      <c r="C343" s="89"/>
      <c r="D343" s="89"/>
      <c r="E343" s="84"/>
      <c r="F343" s="84"/>
      <c r="G343" s="89"/>
    </row>
    <row r="344" ht="20" customHeight="1">
      <c r="A344" s="20"/>
      <c r="B344" t="s" s="50">
        <v>26</v>
      </c>
      <c r="C344" s="89"/>
      <c r="D344" s="89"/>
      <c r="E344" s="84"/>
      <c r="F344" s="84"/>
      <c r="G344" s="89"/>
    </row>
    <row r="345" ht="20" customHeight="1">
      <c r="A345" s="20"/>
      <c r="B345" t="s" s="50">
        <v>26</v>
      </c>
      <c r="C345" s="89"/>
      <c r="D345" s="89"/>
      <c r="E345" s="84"/>
      <c r="F345" s="84"/>
      <c r="G345" s="89"/>
    </row>
    <row r="346" ht="20" customHeight="1">
      <c r="A346" s="20"/>
      <c r="B346" t="s" s="50">
        <v>26</v>
      </c>
      <c r="C346" s="89"/>
      <c r="D346" s="89"/>
      <c r="E346" s="84"/>
      <c r="F346" s="84"/>
      <c r="G346" s="89"/>
    </row>
    <row r="347" ht="20" customHeight="1">
      <c r="A347" s="20"/>
      <c r="B347" t="s" s="50">
        <v>26</v>
      </c>
      <c r="C347" s="89"/>
      <c r="D347" s="89"/>
      <c r="E347" s="84"/>
      <c r="F347" s="84"/>
      <c r="G347" s="89"/>
    </row>
    <row r="348" ht="20" customHeight="1">
      <c r="A348" s="20"/>
      <c r="B348" t="s" s="50">
        <v>26</v>
      </c>
      <c r="C348" s="89"/>
      <c r="D348" s="89"/>
      <c r="E348" s="84"/>
      <c r="F348" s="84"/>
      <c r="G348" s="89"/>
    </row>
    <row r="349" ht="20" customHeight="1">
      <c r="A349" s="20"/>
      <c r="B349" t="s" s="50">
        <v>26</v>
      </c>
      <c r="C349" s="89"/>
      <c r="D349" s="89"/>
      <c r="E349" s="84"/>
      <c r="F349" s="84"/>
      <c r="G349" s="89"/>
    </row>
    <row r="350" ht="20" customHeight="1">
      <c r="A350" s="20"/>
      <c r="B350" t="s" s="50">
        <v>26</v>
      </c>
      <c r="C350" s="89"/>
      <c r="D350" s="89"/>
      <c r="E350" s="84"/>
      <c r="F350" s="84"/>
      <c r="G350" s="89"/>
    </row>
    <row r="351" ht="20" customHeight="1">
      <c r="A351" s="20"/>
      <c r="B351" t="s" s="50">
        <v>26</v>
      </c>
      <c r="C351" s="89"/>
      <c r="D351" s="89"/>
      <c r="E351" s="84"/>
      <c r="F351" s="84"/>
      <c r="G351" s="89"/>
    </row>
    <row r="352" ht="20" customHeight="1">
      <c r="A352" s="20"/>
      <c r="B352" t="s" s="50">
        <v>26</v>
      </c>
      <c r="C352" s="89"/>
      <c r="D352" s="89"/>
      <c r="E352" s="84"/>
      <c r="F352" s="84"/>
      <c r="G352" s="89"/>
    </row>
    <row r="353" ht="20" customHeight="1">
      <c r="A353" s="20"/>
      <c r="B353" t="s" s="50">
        <v>26</v>
      </c>
      <c r="C353" s="89"/>
      <c r="D353" s="89"/>
      <c r="E353" s="84"/>
      <c r="F353" s="84"/>
      <c r="G353" s="89"/>
    </row>
  </sheetData>
  <mergeCells count="2">
    <mergeCell ref="B2:D2"/>
    <mergeCell ref="B5:D6"/>
  </mergeCells>
  <pageMargins left="0.75" right="0.75" top="1" bottom="1" header="0.5" footer="0.5"/>
  <pageSetup firstPageNumber="1" fitToHeight="1" fitToWidth="1" scale="100" useFirstPageNumber="0" orientation="portrait" pageOrder="downThenOver"/>
  <headerFooter>
    <oddHeader>&amp;C&amp;"Arial,Regular"&amp;10&amp;K000000classi</oddHeader>
    <oddFooter>&amp;C&amp;"Arial,Regular"&amp;10&amp;K000000Pagina &amp;P</oddFooter>
  </headerFooter>
</worksheet>
</file>

<file path=xl/worksheets/sheet3.xml><?xml version="1.0" encoding="utf-8"?>
<worksheet xmlns:r="http://schemas.openxmlformats.org/officeDocument/2006/relationships" xmlns="http://schemas.openxmlformats.org/spreadsheetml/2006/main">
  <dimension ref="A1:EC31"/>
  <sheetViews>
    <sheetView workbookViewId="0" showGridLines="0" defaultGridColor="1"/>
  </sheetViews>
  <sheetFormatPr defaultColWidth="8.625" defaultRowHeight="12.75" customHeight="1" outlineLevelRow="0" outlineLevelCol="0"/>
  <cols>
    <col min="1" max="1" hidden="1" width="8.625" style="110" customWidth="1"/>
    <col min="2" max="2" hidden="1" width="8.625" style="110" customWidth="1"/>
    <col min="3" max="3" width="4.875" style="110" customWidth="1"/>
    <col min="4" max="4" width="8.625" style="110" customWidth="1"/>
    <col min="5" max="5" width="4.375" style="110" customWidth="1"/>
    <col min="6" max="6" width="8.625" style="110" customWidth="1"/>
    <col min="7" max="7" width="8.625" style="110" customWidth="1"/>
    <col min="8" max="8" width="8.625" style="110" customWidth="1"/>
    <col min="9" max="9" hidden="1" width="8.625" style="110" customWidth="1"/>
    <col min="10" max="10" hidden="1" width="8.625" style="110" customWidth="1"/>
    <col min="11" max="11" hidden="1" width="8.625" style="110" customWidth="1"/>
    <col min="12" max="12" width="4.5" style="110" customWidth="1"/>
    <col min="13" max="13" width="4.5" style="110" customWidth="1"/>
    <col min="14" max="14" width="4.5" style="110" customWidth="1"/>
    <col min="15" max="15" width="4.5" style="110" customWidth="1"/>
    <col min="16" max="16" width="4.5" style="110" customWidth="1"/>
    <col min="17" max="17" width="4.5" style="110" customWidth="1"/>
    <col min="18" max="18" width="4.5" style="110" customWidth="1"/>
    <col min="19" max="19" width="4.5" style="110" customWidth="1"/>
    <col min="20" max="20" width="5.375" style="110" customWidth="1"/>
    <col min="21" max="21" width="3.625" style="110" customWidth="1"/>
    <col min="22" max="22" width="4.5" style="110" customWidth="1"/>
    <col min="23" max="23" width="4.5" style="110" customWidth="1"/>
    <col min="24" max="24" width="4.5" style="110" customWidth="1"/>
    <col min="25" max="25" width="3.625" style="110" customWidth="1"/>
    <col min="26" max="26" width="3.625" style="110" customWidth="1"/>
    <col min="27" max="27" width="4.5" style="110" customWidth="1"/>
    <col min="28" max="28" width="5.375" style="110" customWidth="1"/>
    <col min="29" max="29" width="5.375" style="110" customWidth="1"/>
    <col min="30" max="30" width="6" style="110" customWidth="1"/>
    <col min="31" max="31" width="6" style="110" customWidth="1"/>
    <col min="32" max="32" width="6" style="110" customWidth="1"/>
    <col min="33" max="33" width="4.5" style="110" customWidth="1"/>
    <col min="34" max="34" width="4.5" style="110" customWidth="1"/>
    <col min="35" max="35" width="4.375" style="110" customWidth="1"/>
    <col min="36" max="36" width="3.625" style="110" customWidth="1"/>
    <col min="37" max="37" width="5.5" style="110" customWidth="1"/>
    <col min="38" max="38" width="5.5" style="110" customWidth="1"/>
    <col min="39" max="39" width="5.5" style="110" customWidth="1"/>
    <col min="40" max="40" width="5.5" style="110" customWidth="1"/>
    <col min="41" max="41" width="5.5" style="110" customWidth="1"/>
    <col min="42" max="42" width="5.5" style="110" customWidth="1"/>
    <col min="43" max="43" width="5.5" style="110" customWidth="1"/>
    <col min="44" max="44" width="5.5" style="110" customWidth="1"/>
    <col min="45" max="45" width="5.5" style="110" customWidth="1"/>
    <col min="46" max="46" width="5.5" style="110" customWidth="1"/>
    <col min="47" max="47" width="5.5" style="110" customWidth="1"/>
    <col min="48" max="48" width="5.5" style="110" customWidth="1"/>
    <col min="49" max="49" width="5.5" style="110" customWidth="1"/>
    <col min="50" max="50" width="5.5" style="110" customWidth="1"/>
    <col min="51" max="51" width="5.5" style="110" customWidth="1"/>
    <col min="52" max="52" width="4.25" style="110" customWidth="1"/>
    <col min="53" max="53" width="4.5" style="110" customWidth="1"/>
    <col min="54" max="54" width="4.5" style="110" customWidth="1"/>
    <col min="55" max="55" width="4.5" style="110" customWidth="1"/>
    <col min="56" max="56" width="4.5" style="110" customWidth="1"/>
    <col min="57" max="57" width="4.5" style="110" customWidth="1"/>
    <col min="58" max="58" width="4.5" style="110" customWidth="1"/>
    <col min="59" max="59" width="4.5" style="110" customWidth="1"/>
    <col min="60" max="60" width="4.5" style="110" customWidth="1"/>
    <col min="61" max="61" width="4.5" style="110" customWidth="1"/>
    <col min="62" max="62" width="4.5" style="110" customWidth="1"/>
    <col min="63" max="63" width="4.5" style="110" customWidth="1"/>
    <col min="64" max="64" width="4.5" style="110" customWidth="1"/>
    <col min="65" max="65" width="4.5" style="110" customWidth="1"/>
    <col min="66" max="66" width="4.5" style="110" customWidth="1"/>
    <col min="67" max="67" width="4.5" style="110" customWidth="1"/>
    <col min="68" max="68" width="4.375" style="110" customWidth="1"/>
    <col min="69" max="69" width="4.375" style="110" customWidth="1"/>
    <col min="70" max="70" width="4.375" style="110" customWidth="1"/>
    <col min="71" max="71" width="4.375" style="110" customWidth="1"/>
    <col min="72" max="72" width="4.375" style="110" customWidth="1"/>
    <col min="73" max="73" width="4.375" style="110" customWidth="1"/>
    <col min="74" max="74" width="4.375" style="110" customWidth="1"/>
    <col min="75" max="75" width="4.375" style="110" customWidth="1"/>
    <col min="76" max="76" width="4.375" style="110" customWidth="1"/>
    <col min="77" max="77" width="4.375" style="110" customWidth="1"/>
    <col min="78" max="78" width="4.375" style="110" customWidth="1"/>
    <col min="79" max="79" width="4.375" style="110" customWidth="1"/>
    <col min="80" max="80" width="4.375" style="110" customWidth="1"/>
    <col min="81" max="81" width="4.375" style="110" customWidth="1"/>
    <col min="82" max="82" width="4.375" style="110" customWidth="1"/>
    <col min="83" max="83" width="5.125" style="110" customWidth="1"/>
    <col min="84" max="84" width="5.125" style="110" customWidth="1"/>
    <col min="85" max="85" width="5.125" style="110" customWidth="1"/>
    <col min="86" max="86" width="5.125" style="110" customWidth="1"/>
    <col min="87" max="87" width="5.125" style="110" customWidth="1"/>
    <col min="88" max="88" width="5.125" style="110" customWidth="1"/>
    <col min="89" max="89" width="5.125" style="110" customWidth="1"/>
    <col min="90" max="90" width="5.125" style="110" customWidth="1"/>
    <col min="91" max="91" width="5.125" style="110" customWidth="1"/>
    <col min="92" max="92" width="5.125" style="110" customWidth="1"/>
    <col min="93" max="93" width="5.125" style="110" customWidth="1"/>
    <col min="94" max="94" width="5.125" style="110" customWidth="1"/>
    <col min="95" max="95" width="5.125" style="110" customWidth="1"/>
    <col min="96" max="96" width="5.125" style="110" customWidth="1"/>
    <col min="97" max="97" width="5.125" style="110" customWidth="1"/>
    <col min="98" max="98" width="5.125" style="110" customWidth="1"/>
    <col min="99" max="99" width="5.125" style="110" customWidth="1"/>
    <col min="100" max="100" width="5.125" style="110" customWidth="1"/>
    <col min="101" max="101" width="5.125" style="110" customWidth="1"/>
    <col min="102" max="102" width="5.125" style="110" customWidth="1"/>
    <col min="103" max="103" width="5.625" style="110" customWidth="1"/>
    <col min="104" max="104" width="5.625" style="110" customWidth="1"/>
    <col min="105" max="105" width="5.625" style="110" customWidth="1"/>
    <col min="106" max="106" width="5.625" style="110" customWidth="1"/>
    <col min="107" max="107" width="6.375" style="110" customWidth="1"/>
    <col min="108" max="108" width="3.625" style="110" customWidth="1"/>
    <col min="109" max="109" width="3.625" style="110" customWidth="1"/>
    <col min="110" max="110" width="3.625" style="110" customWidth="1"/>
    <col min="111" max="111" width="3.625" style="110" customWidth="1"/>
    <col min="112" max="112" width="3.625" style="110" customWidth="1"/>
    <col min="113" max="113" width="4.125" style="110" customWidth="1"/>
    <col min="114" max="114" width="2.5" style="110" customWidth="1"/>
    <col min="115" max="115" hidden="1" width="8.625" style="110" customWidth="1"/>
    <col min="116" max="116" hidden="1" width="8.625" style="110" customWidth="1"/>
    <col min="117" max="117" hidden="1" width="8.625" style="110" customWidth="1"/>
    <col min="118" max="118" hidden="1" width="8.625" style="110" customWidth="1"/>
    <col min="119" max="119" hidden="1" width="8.625" style="110" customWidth="1"/>
    <col min="120" max="120" hidden="1" width="8.625" style="110" customWidth="1"/>
    <col min="121" max="121" hidden="1" width="8.625" style="110" customWidth="1"/>
    <col min="122" max="122" hidden="1" width="8.625" style="110" customWidth="1"/>
    <col min="123" max="123" hidden="1" width="8.625" style="110" customWidth="1"/>
    <col min="124" max="124" hidden="1" width="8.625" style="110" customWidth="1"/>
    <col min="125" max="125" hidden="1" width="8.625" style="110" customWidth="1"/>
    <col min="126" max="126" hidden="1" width="8.625" style="110" customWidth="1"/>
    <col min="127" max="127" hidden="1" width="8.625" style="110" customWidth="1"/>
    <col min="128" max="128" hidden="1" width="8.625" style="110" customWidth="1"/>
    <col min="129" max="129" hidden="1" width="8.625" style="110" customWidth="1"/>
    <col min="130" max="130" hidden="1" width="8.625" style="110" customWidth="1"/>
    <col min="131" max="131" hidden="1" width="8.625" style="110" customWidth="1"/>
    <col min="132" max="132" width="8.625" style="110" customWidth="1"/>
    <col min="133" max="133" width="8.625" style="110" customWidth="1"/>
    <col min="134" max="256" width="8.625" style="110" customWidth="1"/>
  </cols>
  <sheetData>
    <row r="1" ht="17" customHeight="1">
      <c r="A1" s="111"/>
      <c r="B1" s="111"/>
      <c r="C1" s="112"/>
      <c r="D1" t="s" s="113">
        <f>'classi'!B2</f>
        <v>105</v>
      </c>
      <c r="E1" s="114"/>
      <c r="F1" s="114"/>
      <c r="G1" s="114"/>
      <c r="H1" s="115"/>
      <c r="I1" s="116"/>
      <c r="J1" s="117"/>
      <c r="K1" s="117"/>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c r="DH1" s="119"/>
      <c r="DI1" s="120"/>
      <c r="DJ1" s="120"/>
      <c r="DK1" s="121"/>
      <c r="DL1" s="121"/>
      <c r="DM1" s="121"/>
      <c r="DN1" s="121"/>
      <c r="DO1" s="121"/>
      <c r="DP1" s="121"/>
      <c r="DQ1" s="121"/>
      <c r="DR1" s="121"/>
      <c r="DS1" s="121"/>
      <c r="DT1" s="121"/>
      <c r="DU1" s="121"/>
      <c r="DV1" s="121"/>
      <c r="DW1" s="121"/>
      <c r="DX1" s="121"/>
      <c r="DY1" s="121"/>
      <c r="DZ1" s="121"/>
      <c r="EA1" s="111"/>
      <c r="EB1" s="111"/>
      <c r="EC1" s="111"/>
    </row>
    <row r="2" ht="17" customHeight="1">
      <c r="A2" s="111"/>
      <c r="B2" s="111"/>
      <c r="C2" s="112"/>
      <c r="D2" t="s" s="113">
        <v>27</v>
      </c>
      <c r="E2" s="122"/>
      <c r="F2" s="122"/>
      <c r="G2" s="122"/>
      <c r="H2" s="123"/>
      <c r="I2" s="124"/>
      <c r="J2" s="125"/>
      <c r="K2" s="126"/>
      <c r="L2" t="s" s="127">
        <v>106</v>
      </c>
      <c r="M2" s="128"/>
      <c r="N2" s="128"/>
      <c r="O2" s="128"/>
      <c r="P2" s="128"/>
      <c r="Q2" s="128"/>
      <c r="R2" s="128"/>
      <c r="S2" s="128"/>
      <c r="T2" s="128"/>
      <c r="U2" s="128"/>
      <c r="V2" s="128"/>
      <c r="W2" s="128"/>
      <c r="X2" s="128"/>
      <c r="Y2" s="128"/>
      <c r="Z2" s="128"/>
      <c r="AA2" s="128"/>
      <c r="AB2" s="128"/>
      <c r="AC2" s="128"/>
      <c r="AD2" s="128"/>
      <c r="AE2" s="129"/>
      <c r="AF2" t="s" s="127">
        <v>107</v>
      </c>
      <c r="AG2" s="128"/>
      <c r="AH2" s="128"/>
      <c r="AI2" s="128"/>
      <c r="AJ2" s="128"/>
      <c r="AK2" s="128"/>
      <c r="AL2" s="128"/>
      <c r="AM2" s="128"/>
      <c r="AN2" s="128"/>
      <c r="AO2" s="128"/>
      <c r="AP2" s="128"/>
      <c r="AQ2" s="128"/>
      <c r="AR2" s="128"/>
      <c r="AS2" s="128"/>
      <c r="AT2" s="128"/>
      <c r="AU2" s="128"/>
      <c r="AV2" s="128"/>
      <c r="AW2" s="128"/>
      <c r="AX2" s="128"/>
      <c r="AY2" s="128"/>
      <c r="AZ2" s="129"/>
      <c r="BA2" t="s" s="127">
        <v>108</v>
      </c>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9"/>
      <c r="DH2" s="130"/>
      <c r="DI2" s="131"/>
      <c r="DJ2" s="125"/>
      <c r="DK2" s="118"/>
      <c r="DL2" s="118"/>
      <c r="DM2" s="118"/>
      <c r="DN2" s="118"/>
      <c r="DO2" s="118"/>
      <c r="DP2" s="118"/>
      <c r="DQ2" s="118"/>
      <c r="DR2" s="118"/>
      <c r="DS2" s="118"/>
      <c r="DT2" s="118"/>
      <c r="DU2" s="118"/>
      <c r="DV2" s="118"/>
      <c r="DW2" s="118"/>
      <c r="DX2" s="118"/>
      <c r="DY2" s="118"/>
      <c r="DZ2" s="121"/>
      <c r="EA2" s="111"/>
      <c r="EB2" s="111"/>
      <c r="EC2" s="111"/>
    </row>
    <row r="3" ht="90" customHeight="1">
      <c r="A3" s="111"/>
      <c r="B3" s="111"/>
      <c r="C3" s="112"/>
      <c r="D3" t="s" s="132">
        <v>8</v>
      </c>
      <c r="E3" s="133"/>
      <c r="F3" t="s" s="134">
        <v>9</v>
      </c>
      <c r="G3" t="s" s="134">
        <v>10</v>
      </c>
      <c r="H3" t="s" s="134">
        <v>11</v>
      </c>
      <c r="I3" s="135"/>
      <c r="J3" s="135"/>
      <c r="K3" s="135"/>
      <c r="L3" t="s" s="136">
        <v>109</v>
      </c>
      <c r="M3" s="137"/>
      <c r="N3" s="137"/>
      <c r="O3" s="137"/>
      <c r="P3" s="138"/>
      <c r="Q3" t="s" s="136">
        <v>110</v>
      </c>
      <c r="R3" s="137"/>
      <c r="S3" s="137"/>
      <c r="T3" s="137"/>
      <c r="U3" s="138"/>
      <c r="V3" t="s" s="136">
        <v>111</v>
      </c>
      <c r="W3" s="137"/>
      <c r="X3" s="137"/>
      <c r="Y3" s="137"/>
      <c r="Z3" s="138"/>
      <c r="AA3" t="s" s="136">
        <v>112</v>
      </c>
      <c r="AB3" s="137"/>
      <c r="AC3" s="137"/>
      <c r="AD3" s="137"/>
      <c r="AE3" s="138"/>
      <c r="AF3" t="s" s="136">
        <v>113</v>
      </c>
      <c r="AG3" s="137"/>
      <c r="AH3" s="137"/>
      <c r="AI3" s="137"/>
      <c r="AJ3" s="138"/>
      <c r="AK3" t="s" s="136">
        <v>114</v>
      </c>
      <c r="AL3" s="137"/>
      <c r="AM3" s="137"/>
      <c r="AN3" s="137"/>
      <c r="AO3" s="138"/>
      <c r="AP3" t="s" s="136">
        <v>115</v>
      </c>
      <c r="AQ3" s="137"/>
      <c r="AR3" s="137"/>
      <c r="AS3" s="137"/>
      <c r="AT3" s="138"/>
      <c r="AU3" t="s" s="136">
        <v>116</v>
      </c>
      <c r="AV3" s="137"/>
      <c r="AW3" s="137"/>
      <c r="AX3" s="137"/>
      <c r="AY3" s="138"/>
      <c r="AZ3" t="s" s="139">
        <v>117</v>
      </c>
      <c r="BA3" t="s" s="136">
        <v>118</v>
      </c>
      <c r="BB3" s="137"/>
      <c r="BC3" s="137"/>
      <c r="BD3" s="137"/>
      <c r="BE3" s="138"/>
      <c r="BF3" t="s" s="136">
        <v>119</v>
      </c>
      <c r="BG3" s="137"/>
      <c r="BH3" s="137"/>
      <c r="BI3" s="137"/>
      <c r="BJ3" s="138"/>
      <c r="BK3" t="s" s="136">
        <v>120</v>
      </c>
      <c r="BL3" s="137"/>
      <c r="BM3" s="137"/>
      <c r="BN3" s="137"/>
      <c r="BO3" s="138"/>
      <c r="BP3" t="s" s="136">
        <v>121</v>
      </c>
      <c r="BQ3" s="137"/>
      <c r="BR3" s="137"/>
      <c r="BS3" s="137"/>
      <c r="BT3" s="138"/>
      <c r="BU3" t="s" s="136">
        <v>122</v>
      </c>
      <c r="BV3" s="137"/>
      <c r="BW3" s="137"/>
      <c r="BX3" s="137"/>
      <c r="BY3" s="138"/>
      <c r="BZ3" t="s" s="136">
        <v>123</v>
      </c>
      <c r="CA3" s="137"/>
      <c r="CB3" s="137"/>
      <c r="CC3" s="137"/>
      <c r="CD3" s="140"/>
      <c r="CE3" t="s" s="141">
        <v>124</v>
      </c>
      <c r="CF3" s="137"/>
      <c r="CG3" s="137"/>
      <c r="CH3" s="138"/>
      <c r="CI3" t="s" s="136">
        <v>125</v>
      </c>
      <c r="CJ3" s="137"/>
      <c r="CK3" s="137"/>
      <c r="CL3" s="138"/>
      <c r="CM3" t="s" s="136">
        <v>126</v>
      </c>
      <c r="CN3" s="137"/>
      <c r="CO3" s="137"/>
      <c r="CP3" s="138"/>
      <c r="CQ3" t="s" s="136">
        <v>127</v>
      </c>
      <c r="CR3" s="137"/>
      <c r="CS3" s="137"/>
      <c r="CT3" s="138"/>
      <c r="CU3" t="s" s="136">
        <v>128</v>
      </c>
      <c r="CV3" s="137"/>
      <c r="CW3" s="137"/>
      <c r="CX3" s="138"/>
      <c r="CY3" t="s" s="136">
        <v>129</v>
      </c>
      <c r="CZ3" s="137"/>
      <c r="DA3" s="137"/>
      <c r="DB3" s="140"/>
      <c r="DC3" t="s" s="142">
        <v>130</v>
      </c>
      <c r="DD3" t="s" s="141">
        <v>131</v>
      </c>
      <c r="DE3" s="137"/>
      <c r="DF3" s="137"/>
      <c r="DG3" s="138"/>
      <c r="DH3" t="s" s="143">
        <v>132</v>
      </c>
      <c r="DI3" t="s" s="143">
        <v>133</v>
      </c>
      <c r="DJ3" t="s" s="144">
        <v>134</v>
      </c>
      <c r="DK3" t="s" s="145">
        <v>109</v>
      </c>
      <c r="DL3" t="s" s="146">
        <v>135</v>
      </c>
      <c r="DM3" t="s" s="146">
        <v>136</v>
      </c>
      <c r="DN3" t="s" s="147">
        <v>137</v>
      </c>
      <c r="DO3" t="s" s="148">
        <v>138</v>
      </c>
      <c r="DP3" t="s" s="147">
        <v>136</v>
      </c>
      <c r="DQ3" t="s" s="146">
        <v>139</v>
      </c>
      <c r="DR3" t="s" s="146">
        <v>140</v>
      </c>
      <c r="DS3" t="s" s="146">
        <v>136</v>
      </c>
      <c r="DT3" t="s" s="148">
        <v>141</v>
      </c>
      <c r="DU3" t="s" s="148">
        <v>142</v>
      </c>
      <c r="DV3" t="s" s="149">
        <v>143</v>
      </c>
      <c r="DW3" t="s" s="148">
        <v>144</v>
      </c>
      <c r="DX3" s="150">
        <f>LARGE(DI4:DI23,1)</f>
        <v>156.6</v>
      </c>
      <c r="DY3" t="s" s="151">
        <v>145</v>
      </c>
      <c r="DZ3" s="152"/>
      <c r="EA3" s="111"/>
      <c r="EB3" s="111"/>
      <c r="EC3" s="111"/>
    </row>
    <row r="4" ht="17" customHeight="1">
      <c r="A4" s="111"/>
      <c r="B4" s="111"/>
      <c r="C4" s="112"/>
      <c r="D4" s="153">
        <f>'classi'!B35</f>
        <v>21</v>
      </c>
      <c r="E4" s="154"/>
      <c r="F4" t="s" s="155">
        <v>100</v>
      </c>
      <c r="G4" t="s" s="156">
        <v>30</v>
      </c>
      <c r="H4" t="s" s="157">
        <v>102</v>
      </c>
      <c r="I4" s="158"/>
      <c r="J4" s="159"/>
      <c r="K4" s="160"/>
      <c r="L4" s="161">
        <v>20</v>
      </c>
      <c r="M4" s="161">
        <v>22</v>
      </c>
      <c r="N4" s="161">
        <v>18</v>
      </c>
      <c r="O4" s="162"/>
      <c r="P4" s="163">
        <f>AVERAGE(L4:O4)</f>
        <v>20</v>
      </c>
      <c r="Q4" s="161">
        <v>21</v>
      </c>
      <c r="R4" s="161">
        <v>21</v>
      </c>
      <c r="S4" s="161">
        <v>20</v>
      </c>
      <c r="T4" s="162"/>
      <c r="U4" s="163">
        <f>AVERAGE(Q4:T4)</f>
        <v>20.66666666666667</v>
      </c>
      <c r="V4" s="161">
        <v>20</v>
      </c>
      <c r="W4" s="161">
        <v>21</v>
      </c>
      <c r="X4" s="161">
        <v>20</v>
      </c>
      <c r="Y4" s="162"/>
      <c r="Z4" s="163">
        <f>AVERAGE(V4:Y4)</f>
        <v>20.33333333333333</v>
      </c>
      <c r="AA4" s="161">
        <v>21</v>
      </c>
      <c r="AB4" s="161">
        <v>20</v>
      </c>
      <c r="AC4" s="161">
        <v>21</v>
      </c>
      <c r="AD4" s="162"/>
      <c r="AE4" s="163">
        <f>AVERAGE(AA4:AD4)</f>
        <v>20.66666666666667</v>
      </c>
      <c r="AF4" s="161">
        <v>20</v>
      </c>
      <c r="AG4" s="161">
        <v>19</v>
      </c>
      <c r="AH4" s="161">
        <v>18</v>
      </c>
      <c r="AI4" s="162"/>
      <c r="AJ4" s="163">
        <f>AVERAGE(AF4:AI4)</f>
        <v>19</v>
      </c>
      <c r="AK4" s="161">
        <v>19</v>
      </c>
      <c r="AL4" s="161">
        <v>18</v>
      </c>
      <c r="AM4" s="161">
        <v>18</v>
      </c>
      <c r="AN4" s="162"/>
      <c r="AO4" s="163">
        <f>AVERAGE(AK4:AN4)</f>
        <v>18.33333333333333</v>
      </c>
      <c r="AP4" s="161">
        <v>17</v>
      </c>
      <c r="AQ4" s="161">
        <v>18</v>
      </c>
      <c r="AR4" s="161">
        <v>19</v>
      </c>
      <c r="AS4" s="162"/>
      <c r="AT4" s="163">
        <f>AVERAGE(AP4:AS4)</f>
        <v>18</v>
      </c>
      <c r="AU4" s="161">
        <v>20</v>
      </c>
      <c r="AV4" s="161">
        <v>21</v>
      </c>
      <c r="AW4" s="161">
        <v>18</v>
      </c>
      <c r="AX4" s="162"/>
      <c r="AY4" s="163">
        <f>AVERAGE(AU4:AX4)</f>
        <v>19.66666666666667</v>
      </c>
      <c r="AZ4" s="164">
        <f>P4+U4+Z4+AE4+AJ4+AO4+AT4+AY4</f>
        <v>156.6666666666667</v>
      </c>
      <c r="BA4" s="165">
        <v>0</v>
      </c>
      <c r="BB4" s="165">
        <v>0</v>
      </c>
      <c r="BC4" s="165">
        <v>0.2</v>
      </c>
      <c r="BD4" s="166"/>
      <c r="BE4" s="163">
        <f>AVERAGE(BA4:BD4)</f>
        <v>0.06666666666666667</v>
      </c>
      <c r="BF4" s="165">
        <v>0</v>
      </c>
      <c r="BG4" s="165">
        <v>0</v>
      </c>
      <c r="BH4" s="165">
        <v>0</v>
      </c>
      <c r="BI4" s="166"/>
      <c r="BJ4" s="163">
        <f>AVERAGE(BF4:BI4)</f>
        <v>0</v>
      </c>
      <c r="BK4" s="165">
        <v>0</v>
      </c>
      <c r="BL4" s="165">
        <v>0</v>
      </c>
      <c r="BM4" s="165">
        <v>0</v>
      </c>
      <c r="BN4" s="166"/>
      <c r="BO4" s="163">
        <f>AVERAGE(BK4:BN4)</f>
        <v>0</v>
      </c>
      <c r="BP4" s="165">
        <v>0</v>
      </c>
      <c r="BQ4" s="165">
        <v>0</v>
      </c>
      <c r="BR4" s="165">
        <v>0</v>
      </c>
      <c r="BS4" s="166"/>
      <c r="BT4" s="163">
        <f>AVERAGE(BP4:BS4)</f>
        <v>0</v>
      </c>
      <c r="BU4" s="167">
        <v>0</v>
      </c>
      <c r="BV4" s="167">
        <v>0</v>
      </c>
      <c r="BW4" s="167">
        <v>0</v>
      </c>
      <c r="BX4" s="166"/>
      <c r="BY4" s="163">
        <f>AVERAGE(BU4:BX4)</f>
        <v>0</v>
      </c>
      <c r="BZ4" s="167">
        <v>0</v>
      </c>
      <c r="CA4" s="167">
        <v>0</v>
      </c>
      <c r="CB4" s="167">
        <v>0</v>
      </c>
      <c r="CC4" s="168"/>
      <c r="CD4" s="169">
        <f>AVERAGE(BZ4:CC4)</f>
        <v>0</v>
      </c>
      <c r="CE4" s="170"/>
      <c r="CF4" s="171"/>
      <c r="CG4" s="171"/>
      <c r="CH4" s="166"/>
      <c r="CI4" s="171"/>
      <c r="CJ4" s="171"/>
      <c r="CK4" s="171"/>
      <c r="CL4" s="166"/>
      <c r="CM4" s="171"/>
      <c r="CN4" s="171"/>
      <c r="CO4" s="171"/>
      <c r="CP4" s="166"/>
      <c r="CQ4" s="171"/>
      <c r="CR4" s="171"/>
      <c r="CS4" s="171"/>
      <c r="CT4" s="166"/>
      <c r="CU4" s="171"/>
      <c r="CV4" s="171"/>
      <c r="CW4" s="171"/>
      <c r="CX4" s="166"/>
      <c r="CY4" s="171"/>
      <c r="CZ4" s="171"/>
      <c r="DA4" s="171"/>
      <c r="DB4" s="172"/>
      <c r="DC4" s="173"/>
      <c r="DD4" s="174">
        <f>SUM(BA4,BF4,BK4,BP4,BU4,BZ4)</f>
        <v>0</v>
      </c>
      <c r="DE4" s="175">
        <f>SUM(BB4,BG4,BL4,BQ4,BV4,CA4)</f>
        <v>0</v>
      </c>
      <c r="DF4" s="175">
        <f>SUM(BC4,BH4,BM4,BR4,BW4,CB4)</f>
        <v>0.2</v>
      </c>
      <c r="DG4" s="162">
        <f>SUM(BD4,BI4,BN4,BS4,BX4,CC4)</f>
        <v>0</v>
      </c>
      <c r="DH4" s="176">
        <f>BE4+BJ4+BT4+BO4+BY4+CD4</f>
        <v>0.06666666666666667</v>
      </c>
      <c r="DI4" s="163">
        <f>AZ4-DH4</f>
        <v>156.6</v>
      </c>
      <c r="DJ4" s="177">
        <f>RANK(DI4,$DI$4:$DI$23,0)</f>
        <v>1</v>
      </c>
      <c r="DK4" s="178">
        <f>P4</f>
        <v>20</v>
      </c>
      <c r="DL4" s="163">
        <f>DI4*10^3+DK4</f>
        <v>156620</v>
      </c>
      <c r="DM4" s="163">
        <f>RANK(DL4,$DL$4:$DL$23,0)</f>
        <v>1</v>
      </c>
      <c r="DN4" s="163">
        <f>AJ4</f>
        <v>19</v>
      </c>
      <c r="DO4" s="163">
        <f>(DI4*10^3+DK4)*10^3+DN4</f>
        <v>156620019</v>
      </c>
      <c r="DP4" s="163">
        <f>RANK(DO4,$DO$4:$DO$23,0)</f>
        <v>1</v>
      </c>
      <c r="DQ4" s="179">
        <f>U4</f>
        <v>20.66666666666667</v>
      </c>
      <c r="DR4" s="179">
        <f>((DI4*10^3+DK4)*10^3+DN4)*10^3+DQ4</f>
        <v>156620019020.6667</v>
      </c>
      <c r="DS4" s="179">
        <f>RANK(DR4,$DR$4:$DR$23,0)</f>
        <v>1</v>
      </c>
      <c r="DT4" s="179">
        <f>AO4</f>
        <v>18.33333333333333</v>
      </c>
      <c r="DU4" s="179">
        <f>(((DI4*10^3+DK4)*10^3+DN4)*10^3+DQ4)*10^3+DT4</f>
        <v>156620019020685</v>
      </c>
      <c r="DV4" s="179">
        <f>IF(F5&gt;0,RANK(DU4,$DU$4:$DU$23,0),20)</f>
        <v>1</v>
      </c>
      <c r="DW4" s="179">
        <f>IF(DV4&lt;&gt;20,RANK(DV4,$DV$4:$DV$23,1)+COUNTIF(DV$4:DV4,DV4)-1,20)</f>
        <v>1</v>
      </c>
      <c r="DX4" s="180">
        <f>DI4/$DX$3</f>
        <v>1</v>
      </c>
      <c r="DY4" t="s" s="181">
        <f>IF(COUNTIF(CE4:DB4,"x")&gt;0,"Dis",IF(COUNTIF(DC4,"x")&gt;0,"Abbruch","-"))</f>
        <v>26</v>
      </c>
      <c r="DZ4" s="152"/>
      <c r="EA4" s="111"/>
      <c r="EB4" s="111"/>
      <c r="EC4" s="111"/>
    </row>
    <row r="5" ht="16.5" customHeight="1">
      <c r="A5" s="111"/>
      <c r="B5" s="111"/>
      <c r="C5" s="112"/>
      <c r="D5" s="158">
        <f>'classi'!B36</f>
        <v>22</v>
      </c>
      <c r="E5" s="182"/>
      <c r="F5" t="s" s="183">
        <f>'classi'!C36</f>
        <v>146</v>
      </c>
      <c r="G5" t="s" s="183">
        <f>'classi'!D36</f>
        <v>147</v>
      </c>
      <c r="H5" t="s" s="184">
        <f>'classi'!G36</f>
        <v>148</v>
      </c>
      <c r="I5" s="185"/>
      <c r="J5" s="182"/>
      <c r="K5" s="182"/>
      <c r="L5" s="161">
        <v>19</v>
      </c>
      <c r="M5" s="161">
        <v>23</v>
      </c>
      <c r="N5" s="161">
        <v>18</v>
      </c>
      <c r="O5" s="162"/>
      <c r="P5" s="163">
        <f>AVERAGE(L5:O5)</f>
        <v>20</v>
      </c>
      <c r="Q5" s="161">
        <v>19</v>
      </c>
      <c r="R5" s="161">
        <v>20</v>
      </c>
      <c r="S5" s="161">
        <v>19</v>
      </c>
      <c r="T5" s="162"/>
      <c r="U5" s="163">
        <f>AVERAGE(Q5:T5)</f>
        <v>19.33333333333333</v>
      </c>
      <c r="V5" s="161">
        <v>20</v>
      </c>
      <c r="W5" s="161">
        <v>21</v>
      </c>
      <c r="X5" s="161">
        <v>20</v>
      </c>
      <c r="Y5" s="162"/>
      <c r="Z5" s="163">
        <f>AVERAGE(V5:Y5)</f>
        <v>20.33333333333333</v>
      </c>
      <c r="AA5" s="161">
        <v>21</v>
      </c>
      <c r="AB5" s="161">
        <v>21</v>
      </c>
      <c r="AC5" s="161">
        <v>21</v>
      </c>
      <c r="AD5" s="162"/>
      <c r="AE5" s="163">
        <f>AVERAGE(AA5:AD5)</f>
        <v>21</v>
      </c>
      <c r="AF5" s="161">
        <v>17</v>
      </c>
      <c r="AG5" s="161">
        <v>20</v>
      </c>
      <c r="AH5" s="161">
        <v>18</v>
      </c>
      <c r="AI5" s="162"/>
      <c r="AJ5" s="163">
        <f>AVERAGE(AF5:AI5)</f>
        <v>18.33333333333333</v>
      </c>
      <c r="AK5" s="161">
        <v>18</v>
      </c>
      <c r="AL5" s="161">
        <v>18</v>
      </c>
      <c r="AM5" s="161">
        <v>19</v>
      </c>
      <c r="AN5" s="162"/>
      <c r="AO5" s="163">
        <f>AVERAGE(AK5:AN5)</f>
        <v>18.33333333333333</v>
      </c>
      <c r="AP5" s="161">
        <v>19</v>
      </c>
      <c r="AQ5" s="161">
        <v>21</v>
      </c>
      <c r="AR5" s="161">
        <v>18</v>
      </c>
      <c r="AS5" s="162"/>
      <c r="AT5" s="163">
        <f>AVERAGE(AP5:AS5)</f>
        <v>19.33333333333333</v>
      </c>
      <c r="AU5" s="161">
        <v>19</v>
      </c>
      <c r="AV5" s="161">
        <v>22</v>
      </c>
      <c r="AW5" s="161">
        <v>17</v>
      </c>
      <c r="AX5" s="162"/>
      <c r="AY5" s="163">
        <f>AVERAGE(AU5:AX5)</f>
        <v>19.33333333333333</v>
      </c>
      <c r="AZ5" s="164">
        <f>P5+U5+Z5+AE5+AJ5+AO5+AT5+AY5</f>
        <v>156</v>
      </c>
      <c r="BA5" s="165">
        <v>0</v>
      </c>
      <c r="BB5" s="165">
        <v>0</v>
      </c>
      <c r="BC5" s="165">
        <v>0.2</v>
      </c>
      <c r="BD5" s="166"/>
      <c r="BE5" s="163">
        <f>AVERAGE(BA5:BD5)</f>
        <v>0.06666666666666667</v>
      </c>
      <c r="BF5" s="165">
        <v>0</v>
      </c>
      <c r="BG5" s="165">
        <v>0</v>
      </c>
      <c r="BH5" s="165">
        <v>0</v>
      </c>
      <c r="BI5" s="166"/>
      <c r="BJ5" s="163">
        <f>AVERAGE(BF5:BI5)</f>
        <v>0</v>
      </c>
      <c r="BK5" s="165">
        <v>0</v>
      </c>
      <c r="BL5" s="165">
        <v>0</v>
      </c>
      <c r="BM5" s="165">
        <v>0</v>
      </c>
      <c r="BN5" s="166"/>
      <c r="BO5" s="163">
        <f>AVERAGE(BK5:BN5)</f>
        <v>0</v>
      </c>
      <c r="BP5" s="165">
        <v>0</v>
      </c>
      <c r="BQ5" s="165">
        <v>0</v>
      </c>
      <c r="BR5" s="165">
        <v>0</v>
      </c>
      <c r="BS5" s="166"/>
      <c r="BT5" s="163">
        <f>AVERAGE(BP5:BS5)</f>
        <v>0</v>
      </c>
      <c r="BU5" s="167">
        <v>0</v>
      </c>
      <c r="BV5" s="167">
        <v>0</v>
      </c>
      <c r="BW5" s="167">
        <v>0</v>
      </c>
      <c r="BX5" s="166"/>
      <c r="BY5" s="163">
        <f>AVERAGE(BU5:BX5)</f>
        <v>0</v>
      </c>
      <c r="BZ5" s="167">
        <v>0</v>
      </c>
      <c r="CA5" s="167">
        <v>0</v>
      </c>
      <c r="CB5" s="167">
        <v>0</v>
      </c>
      <c r="CC5" s="168"/>
      <c r="CD5" s="169">
        <f>AVERAGE(BZ5:CC5)</f>
        <v>0</v>
      </c>
      <c r="CE5" s="170"/>
      <c r="CF5" s="171"/>
      <c r="CG5" s="171"/>
      <c r="CH5" s="166"/>
      <c r="CI5" s="171"/>
      <c r="CJ5" s="171"/>
      <c r="CK5" s="171"/>
      <c r="CL5" s="166"/>
      <c r="CM5" s="171"/>
      <c r="CN5" s="171"/>
      <c r="CO5" s="171"/>
      <c r="CP5" s="166"/>
      <c r="CQ5" s="171"/>
      <c r="CR5" s="171"/>
      <c r="CS5" s="171"/>
      <c r="CT5" s="166"/>
      <c r="CU5" s="171"/>
      <c r="CV5" s="171"/>
      <c r="CW5" s="171"/>
      <c r="CX5" s="166"/>
      <c r="CY5" s="171"/>
      <c r="CZ5" s="171"/>
      <c r="DA5" s="171"/>
      <c r="DB5" s="172"/>
      <c r="DC5" s="173"/>
      <c r="DD5" s="174">
        <v>0</v>
      </c>
      <c r="DE5" s="175">
        <v>0</v>
      </c>
      <c r="DF5" s="175">
        <v>0</v>
      </c>
      <c r="DG5" s="162">
        <f>SUM(BD5,BI5,BN5,BS5,BX5,CC5)</f>
        <v>0</v>
      </c>
      <c r="DH5" s="176">
        <f>BE5+BJ5+BT5+BO5+BY5+CD5</f>
        <v>0.06666666666666667</v>
      </c>
      <c r="DI5" s="163">
        <f>AZ5-DH5</f>
        <v>155.9333333333333</v>
      </c>
      <c r="DJ5" s="177">
        <f>RANK(DI5,$DI$4:$DI$23,0)</f>
        <v>2</v>
      </c>
      <c r="DK5" s="178">
        <f>P5</f>
        <v>20</v>
      </c>
      <c r="DL5" s="163">
        <f>DI5*10^3+DK5</f>
        <v>155953.3333333333</v>
      </c>
      <c r="DM5" s="163">
        <f>RANK(DL5,$DL$4:$DL$23,0)</f>
        <v>2</v>
      </c>
      <c r="DN5" s="163">
        <f>AJ5</f>
        <v>18.33333333333333</v>
      </c>
      <c r="DO5" s="163">
        <f>(DI5*10^3+DK5)*10^3+DN5</f>
        <v>155953351.6666667</v>
      </c>
      <c r="DP5" s="163">
        <f>RANK(DO5,$DO$4:$DO$23,0)</f>
        <v>2</v>
      </c>
      <c r="DQ5" s="179">
        <f>U5</f>
        <v>19.33333333333333</v>
      </c>
      <c r="DR5" s="179">
        <f>((DI5*10^3+DK5)*10^3+DN5)*10^3+DQ5</f>
        <v>155953351686</v>
      </c>
      <c r="DS5" s="179">
        <f>RANK(DR5,$DR$4:$DR$23,0)</f>
        <v>2</v>
      </c>
      <c r="DT5" s="179">
        <f>AO5</f>
        <v>18.33333333333333</v>
      </c>
      <c r="DU5" s="179">
        <f>(((DI5*10^3+DK5)*10^3+DN5)*10^3+DQ5)*10^3+DT5</f>
        <v>155953351686018.4</v>
      </c>
      <c r="DV5" s="179">
        <f>IF(F5&gt;0,RANK(DU5,$DU$4:$DU$23,0),20)</f>
        <v>2</v>
      </c>
      <c r="DW5" s="179">
        <f>IF(DV5&lt;&gt;20,RANK(DV5,$DV$4:$DV$23,1)+COUNTIF(DV$4:DV5,DV5)-1,20)</f>
        <v>2</v>
      </c>
      <c r="DX5" s="180">
        <f>DI5/$DX$3</f>
        <v>0.9957428693060878</v>
      </c>
      <c r="DY5" t="s" s="181">
        <f>IF(COUNTIF(CE5:DB5,"x")&gt;0,"Dis",IF(COUNTIF(DC5,"x")&gt;0,"Abbruch","-"))</f>
        <v>26</v>
      </c>
      <c r="DZ5" s="152"/>
      <c r="EA5" s="111"/>
      <c r="EB5" s="111"/>
      <c r="EC5" s="111"/>
    </row>
    <row r="6" ht="16" customHeight="1">
      <c r="A6" s="111"/>
      <c r="B6" s="111"/>
      <c r="C6" s="112"/>
      <c r="D6" s="158">
        <f>'classi'!B37</f>
        <v>0</v>
      </c>
      <c r="E6" s="182"/>
      <c r="F6" s="160">
        <f>'classi'!C37</f>
        <v>0</v>
      </c>
      <c r="G6" s="160">
        <f>'classi'!D37</f>
        <v>0</v>
      </c>
      <c r="H6" s="186">
        <f>'classi'!G37</f>
        <v>0</v>
      </c>
      <c r="I6" s="185"/>
      <c r="J6" s="182"/>
      <c r="K6" s="182"/>
      <c r="L6" s="161">
        <v>0</v>
      </c>
      <c r="M6" s="161">
        <v>0</v>
      </c>
      <c r="N6" s="161">
        <v>0</v>
      </c>
      <c r="O6" s="162"/>
      <c r="P6" s="163">
        <f>AVERAGE(L6:O6)</f>
        <v>0</v>
      </c>
      <c r="Q6" s="161">
        <v>0</v>
      </c>
      <c r="R6" s="161">
        <v>0</v>
      </c>
      <c r="S6" s="161">
        <v>0</v>
      </c>
      <c r="T6" s="162"/>
      <c r="U6" s="163">
        <f>AVERAGE(Q6:T6)</f>
        <v>0</v>
      </c>
      <c r="V6" s="161">
        <v>0</v>
      </c>
      <c r="W6" s="161">
        <v>0</v>
      </c>
      <c r="X6" s="161">
        <v>0</v>
      </c>
      <c r="Y6" s="162"/>
      <c r="Z6" s="163">
        <f>AVERAGE(V6:Y6)</f>
        <v>0</v>
      </c>
      <c r="AA6" s="161">
        <v>0</v>
      </c>
      <c r="AB6" s="161">
        <v>0</v>
      </c>
      <c r="AC6" s="161">
        <v>0</v>
      </c>
      <c r="AD6" s="162"/>
      <c r="AE6" s="163">
        <f>AVERAGE(AA6:AD6)</f>
        <v>0</v>
      </c>
      <c r="AF6" s="161">
        <v>0</v>
      </c>
      <c r="AG6" s="161">
        <v>0</v>
      </c>
      <c r="AH6" s="161">
        <v>0</v>
      </c>
      <c r="AI6" s="162"/>
      <c r="AJ6" s="163">
        <f>AVERAGE(AF6:AI6)</f>
        <v>0</v>
      </c>
      <c r="AK6" s="161">
        <v>0</v>
      </c>
      <c r="AL6" s="161">
        <v>0</v>
      </c>
      <c r="AM6" s="161">
        <v>0</v>
      </c>
      <c r="AN6" s="162"/>
      <c r="AO6" s="163">
        <f>AVERAGE(AK6:AN6)</f>
        <v>0</v>
      </c>
      <c r="AP6" s="161">
        <v>18</v>
      </c>
      <c r="AQ6" s="161">
        <v>17</v>
      </c>
      <c r="AR6" s="161">
        <v>17</v>
      </c>
      <c r="AS6" s="162"/>
      <c r="AT6" s="163">
        <f>AVERAGE(AP6:AS6)</f>
        <v>17.33333333333333</v>
      </c>
      <c r="AU6" s="161">
        <v>17</v>
      </c>
      <c r="AV6" s="161">
        <v>17</v>
      </c>
      <c r="AW6" s="161">
        <v>17</v>
      </c>
      <c r="AX6" s="162"/>
      <c r="AY6" s="163">
        <f>AVERAGE(AU6:AX6)</f>
        <v>17</v>
      </c>
      <c r="AZ6" s="164">
        <f>P6+U6+Z6+AE6+AJ6+AO6+AT6+AY6</f>
        <v>34.33333333333333</v>
      </c>
      <c r="BA6" s="165">
        <v>0.3</v>
      </c>
      <c r="BB6" s="165">
        <v>0.7</v>
      </c>
      <c r="BC6" s="165">
        <v>0.6</v>
      </c>
      <c r="BD6" s="166"/>
      <c r="BE6" s="163">
        <f>AVERAGE(BA6:BD6)</f>
        <v>0.5333333333333333</v>
      </c>
      <c r="BF6" s="165">
        <v>0</v>
      </c>
      <c r="BG6" s="165">
        <v>0</v>
      </c>
      <c r="BH6" s="165">
        <v>0</v>
      </c>
      <c r="BI6" s="166"/>
      <c r="BJ6" s="163">
        <f>AVERAGE(BF6:BI6)</f>
        <v>0</v>
      </c>
      <c r="BK6" s="165">
        <v>0</v>
      </c>
      <c r="BL6" s="165">
        <v>0</v>
      </c>
      <c r="BM6" s="165">
        <v>0</v>
      </c>
      <c r="BN6" s="166"/>
      <c r="BO6" s="163">
        <f>AVERAGE(BK6:BN6)</f>
        <v>0</v>
      </c>
      <c r="BP6" s="165">
        <v>0</v>
      </c>
      <c r="BQ6" s="165">
        <v>0</v>
      </c>
      <c r="BR6" s="165">
        <v>0</v>
      </c>
      <c r="BS6" s="166"/>
      <c r="BT6" s="163">
        <f>AVERAGE(BP6:BS6)</f>
        <v>0</v>
      </c>
      <c r="BU6" s="167">
        <v>0</v>
      </c>
      <c r="BV6" s="167">
        <v>0</v>
      </c>
      <c r="BW6" s="167">
        <v>0</v>
      </c>
      <c r="BX6" s="166"/>
      <c r="BY6" s="163">
        <f>AVERAGE(BU6:BX6)</f>
        <v>0</v>
      </c>
      <c r="BZ6" s="167">
        <v>0</v>
      </c>
      <c r="CA6" s="167">
        <v>0</v>
      </c>
      <c r="CB6" s="167">
        <v>0</v>
      </c>
      <c r="CC6" s="168"/>
      <c r="CD6" s="169">
        <f>AVERAGE(BZ6:CC6)</f>
        <v>0</v>
      </c>
      <c r="CE6" s="170"/>
      <c r="CF6" s="171"/>
      <c r="CG6" s="171"/>
      <c r="CH6" s="166"/>
      <c r="CI6" s="171"/>
      <c r="CJ6" s="171"/>
      <c r="CK6" s="171"/>
      <c r="CL6" s="166"/>
      <c r="CM6" s="171"/>
      <c r="CN6" s="171"/>
      <c r="CO6" s="171"/>
      <c r="CP6" s="166"/>
      <c r="CQ6" s="171"/>
      <c r="CR6" s="171"/>
      <c r="CS6" s="171"/>
      <c r="CT6" s="166"/>
      <c r="CU6" s="171"/>
      <c r="CV6" s="171"/>
      <c r="CW6" s="171"/>
      <c r="CX6" s="166"/>
      <c r="CY6" s="171"/>
      <c r="CZ6" s="171"/>
      <c r="DA6" s="171"/>
      <c r="DB6" s="172"/>
      <c r="DC6" s="173"/>
      <c r="DD6" s="174">
        <f>SUM(BA6,BF6,BK6,BP6,BU6,BZ6)</f>
        <v>0.3</v>
      </c>
      <c r="DE6" s="175">
        <f>SUM(BB6,BG6,BL6,BQ6,BV6,CA6)</f>
        <v>0.7</v>
      </c>
      <c r="DF6" s="175">
        <f>SUM(BC6,BH6,BM6,BR6,BW6,CB6)</f>
        <v>0.6</v>
      </c>
      <c r="DG6" s="162">
        <f>SUM(BD6,BI6,BN6,BS6,BX6,CC6)</f>
        <v>0</v>
      </c>
      <c r="DH6" s="176">
        <f>BE6+BJ6+BT6+BO6+BY6+CD6</f>
        <v>0.5333333333333333</v>
      </c>
      <c r="DI6" s="163">
        <f>AZ6-DH6</f>
        <v>33.8</v>
      </c>
      <c r="DJ6" s="177">
        <f>RANK(DI6,$DI$4:$DI$23,0)</f>
        <v>3</v>
      </c>
      <c r="DK6" s="178">
        <f>P6</f>
        <v>0</v>
      </c>
      <c r="DL6" s="163">
        <f>DI6*10^3+DK6</f>
        <v>33800</v>
      </c>
      <c r="DM6" s="163">
        <f>RANK(DL6,$DL$4:$DL$23,0)</f>
        <v>3</v>
      </c>
      <c r="DN6" s="163">
        <f>AJ6</f>
        <v>0</v>
      </c>
      <c r="DO6" s="163">
        <f>(DI6*10^3+DK6)*10^3+DN6</f>
        <v>33800000</v>
      </c>
      <c r="DP6" s="163">
        <f>RANK(DO6,$DO$4:$DO$23,0)</f>
        <v>3</v>
      </c>
      <c r="DQ6" s="179">
        <f>U6</f>
        <v>0</v>
      </c>
      <c r="DR6" s="179">
        <f>((DI6*10^3+DK6)*10^3+DN6)*10^3+DQ6</f>
        <v>33800000000</v>
      </c>
      <c r="DS6" s="179">
        <f>RANK(DR6,$DR$4:$DR$23,0)</f>
        <v>3</v>
      </c>
      <c r="DT6" s="179">
        <f>AO6</f>
        <v>0</v>
      </c>
      <c r="DU6" s="179">
        <f>(((DI6*10^3+DK6)*10^3+DN6)*10^3+DQ6)*10^3+DT6</f>
        <v>33800000000000</v>
      </c>
      <c r="DV6" s="187">
        <f>IF(F6&gt;0,RANK(DU6,$DU$4:$DU$23,0),20)</f>
        <v>20</v>
      </c>
      <c r="DW6" s="179">
        <f>IF(DV6&lt;&gt;20,RANK(DV6,$DV$4:$DV$23,1)+COUNTIF(DV$4:DV6,DV6)-1,20)</f>
        <v>20</v>
      </c>
      <c r="DX6" s="180">
        <f>DI6/$DX$3</f>
        <v>0.2158365261813538</v>
      </c>
      <c r="DY6" t="s" s="181">
        <f>IF(COUNTIF(CE6:DB6,"x")&gt;0,"Dis",IF(COUNTIF(DC6,"x")&gt;0,"Abbruch","-"))</f>
        <v>26</v>
      </c>
      <c r="DZ6" s="152"/>
      <c r="EA6" s="111"/>
      <c r="EB6" s="111"/>
      <c r="EC6" s="111"/>
    </row>
    <row r="7" ht="16" customHeight="1">
      <c r="A7" s="111"/>
      <c r="B7" s="111"/>
      <c r="C7" s="112"/>
      <c r="D7" s="158">
        <f>'classi'!B38</f>
        <v>0</v>
      </c>
      <c r="E7" s="182"/>
      <c r="F7" s="160">
        <f>'classi'!C38</f>
        <v>0</v>
      </c>
      <c r="G7" s="160">
        <f>'classi'!D38</f>
        <v>0</v>
      </c>
      <c r="H7" s="186">
        <f>'classi'!G38</f>
        <v>0</v>
      </c>
      <c r="I7" s="185"/>
      <c r="J7" s="182"/>
      <c r="K7" s="182"/>
      <c r="L7" s="161">
        <v>0</v>
      </c>
      <c r="M7" s="161">
        <v>0</v>
      </c>
      <c r="N7" s="161">
        <v>0</v>
      </c>
      <c r="O7" s="162"/>
      <c r="P7" s="163">
        <f>AVERAGE(L7:O7)</f>
        <v>0</v>
      </c>
      <c r="Q7" s="161">
        <v>0</v>
      </c>
      <c r="R7" s="161">
        <v>0</v>
      </c>
      <c r="S7" s="161">
        <v>0</v>
      </c>
      <c r="T7" s="162"/>
      <c r="U7" s="163">
        <f>AVERAGE(Q7:T7)</f>
        <v>0</v>
      </c>
      <c r="V7" s="161">
        <v>0</v>
      </c>
      <c r="W7" s="161">
        <v>0</v>
      </c>
      <c r="X7" s="161">
        <v>0</v>
      </c>
      <c r="Y7" s="162"/>
      <c r="Z7" s="163">
        <f>AVERAGE(V7:Y7)</f>
        <v>0</v>
      </c>
      <c r="AA7" s="161">
        <v>0</v>
      </c>
      <c r="AB7" s="161">
        <v>0</v>
      </c>
      <c r="AC7" s="161">
        <v>0</v>
      </c>
      <c r="AD7" s="162"/>
      <c r="AE7" s="163">
        <f>AVERAGE(AA7:AD7)</f>
        <v>0</v>
      </c>
      <c r="AF7" s="161">
        <v>0</v>
      </c>
      <c r="AG7" s="161">
        <v>0</v>
      </c>
      <c r="AH7" s="161">
        <v>0</v>
      </c>
      <c r="AI7" s="162"/>
      <c r="AJ7" s="163">
        <f>AVERAGE(AF7:AI7)</f>
        <v>0</v>
      </c>
      <c r="AK7" s="161">
        <v>0</v>
      </c>
      <c r="AL7" s="161">
        <v>0</v>
      </c>
      <c r="AM7" s="161">
        <v>0</v>
      </c>
      <c r="AN7" s="162"/>
      <c r="AO7" s="163">
        <f>AVERAGE(AK7:AN7)</f>
        <v>0</v>
      </c>
      <c r="AP7" s="161">
        <v>0</v>
      </c>
      <c r="AQ7" s="161">
        <v>0</v>
      </c>
      <c r="AR7" s="161">
        <v>0</v>
      </c>
      <c r="AS7" s="162"/>
      <c r="AT7" s="163">
        <f>AVERAGE(AP7:AS7)</f>
        <v>0</v>
      </c>
      <c r="AU7" s="161">
        <v>0</v>
      </c>
      <c r="AV7" s="161">
        <v>0</v>
      </c>
      <c r="AW7" s="161">
        <v>0</v>
      </c>
      <c r="AX7" s="162"/>
      <c r="AY7" s="163">
        <f>AVERAGE(AU7:AX7)</f>
        <v>0</v>
      </c>
      <c r="AZ7" s="164">
        <f>P7+U7+Z7+AE7+AJ7+AO7+AT7+AY7</f>
        <v>0</v>
      </c>
      <c r="BA7" s="165">
        <v>0</v>
      </c>
      <c r="BB7" s="165">
        <v>0</v>
      </c>
      <c r="BC7" s="165">
        <v>0</v>
      </c>
      <c r="BD7" s="166"/>
      <c r="BE7" s="163">
        <f>AVERAGE(BA7:BD7)</f>
        <v>0</v>
      </c>
      <c r="BF7" s="165">
        <v>0</v>
      </c>
      <c r="BG7" s="165">
        <v>0</v>
      </c>
      <c r="BH7" s="165">
        <v>0</v>
      </c>
      <c r="BI7" s="166"/>
      <c r="BJ7" s="163">
        <f>AVERAGE(BF7:BI7)</f>
        <v>0</v>
      </c>
      <c r="BK7" s="165">
        <v>0</v>
      </c>
      <c r="BL7" s="165">
        <v>0</v>
      </c>
      <c r="BM7" s="165">
        <v>0</v>
      </c>
      <c r="BN7" s="166"/>
      <c r="BO7" s="163">
        <f>AVERAGE(BK7:BN7)</f>
        <v>0</v>
      </c>
      <c r="BP7" s="165">
        <v>0</v>
      </c>
      <c r="BQ7" s="165">
        <v>0</v>
      </c>
      <c r="BR7" s="165">
        <v>0</v>
      </c>
      <c r="BS7" s="166"/>
      <c r="BT7" s="163">
        <f>AVERAGE(BP7:BS7)</f>
        <v>0</v>
      </c>
      <c r="BU7" s="167">
        <v>0</v>
      </c>
      <c r="BV7" s="167">
        <v>0</v>
      </c>
      <c r="BW7" s="167">
        <v>0</v>
      </c>
      <c r="BX7" s="166"/>
      <c r="BY7" s="163">
        <f>AVERAGE(BU7:BX7)</f>
        <v>0</v>
      </c>
      <c r="BZ7" s="167">
        <v>0</v>
      </c>
      <c r="CA7" s="167">
        <v>0</v>
      </c>
      <c r="CB7" s="167">
        <v>0</v>
      </c>
      <c r="CC7" s="168"/>
      <c r="CD7" s="169">
        <f>AVERAGE(BZ7:CC7)</f>
        <v>0</v>
      </c>
      <c r="CE7" s="170"/>
      <c r="CF7" s="171"/>
      <c r="CG7" s="171"/>
      <c r="CH7" s="166"/>
      <c r="CI7" s="171"/>
      <c r="CJ7" s="171"/>
      <c r="CK7" s="171"/>
      <c r="CL7" s="166"/>
      <c r="CM7" s="171"/>
      <c r="CN7" s="171"/>
      <c r="CO7" s="171"/>
      <c r="CP7" s="166"/>
      <c r="CQ7" s="171"/>
      <c r="CR7" s="171"/>
      <c r="CS7" s="171"/>
      <c r="CT7" s="166"/>
      <c r="CU7" s="171"/>
      <c r="CV7" s="171"/>
      <c r="CW7" s="171"/>
      <c r="CX7" s="166"/>
      <c r="CY7" s="171"/>
      <c r="CZ7" s="171"/>
      <c r="DA7" s="171"/>
      <c r="DB7" s="172"/>
      <c r="DC7" s="173"/>
      <c r="DD7" s="174">
        <f>SUM(BA7,BF7,BK7,BP7,BU7,BZ7)</f>
        <v>0</v>
      </c>
      <c r="DE7" s="175">
        <f>SUM(BB7,BG7,BL7,BQ7,BV7,CA7)</f>
        <v>0</v>
      </c>
      <c r="DF7" s="175">
        <f>SUM(BC7,BH7,BM7,BR7,BW7,CB7)</f>
        <v>0</v>
      </c>
      <c r="DG7" s="162">
        <f>SUM(BD7,BI7,BN7,BS7,BX7,CC7)</f>
        <v>0</v>
      </c>
      <c r="DH7" s="176">
        <f>BE7+BJ7+BT7+BO7+BY7+CD7</f>
        <v>0</v>
      </c>
      <c r="DI7" s="163">
        <f>AZ7-DH7</f>
        <v>0</v>
      </c>
      <c r="DJ7" s="177">
        <f>RANK(DI7,$DI$4:$DI$23,0)</f>
        <v>4</v>
      </c>
      <c r="DK7" s="178">
        <f>P7</f>
        <v>0</v>
      </c>
      <c r="DL7" s="163">
        <f>DI7*10^3+DK7</f>
        <v>0</v>
      </c>
      <c r="DM7" s="163">
        <f>RANK(DL7,$DL$4:$DL$23,0)</f>
        <v>4</v>
      </c>
      <c r="DN7" s="163">
        <f>AJ7</f>
        <v>0</v>
      </c>
      <c r="DO7" s="163">
        <f>(DI7*10^3+DK7)*10^3+DN7</f>
        <v>0</v>
      </c>
      <c r="DP7" s="163">
        <f>RANK(DO7,$DO$4:$DO$23,0)</f>
        <v>4</v>
      </c>
      <c r="DQ7" s="179">
        <f>U7</f>
        <v>0</v>
      </c>
      <c r="DR7" s="179">
        <f>((DI7*10^3+DK7)*10^3+DN7)*10^3+DQ7</f>
        <v>0</v>
      </c>
      <c r="DS7" s="179">
        <f>RANK(DR7,$DR$4:$DR$23,0)</f>
        <v>4</v>
      </c>
      <c r="DT7" s="179">
        <f>AO7</f>
        <v>0</v>
      </c>
      <c r="DU7" s="179">
        <f>(((DI7*10^3+DK7)*10^3+DN7)*10^3+DQ7)*10^3+DT7</f>
        <v>0</v>
      </c>
      <c r="DV7" s="187">
        <f>IF(F7&gt;0,RANK(DU7,$DU$4:$DU$23,0),20)</f>
        <v>20</v>
      </c>
      <c r="DW7" s="179">
        <f>IF(DV7&lt;&gt;20,RANK(DV7,$DV$4:$DV$23,1)+COUNTIF(DV$4:DV7,DV7)-1,20)</f>
        <v>20</v>
      </c>
      <c r="DX7" s="180">
        <f>DI7/$DX$3</f>
        <v>0</v>
      </c>
      <c r="DY7" t="s" s="181">
        <f>IF(COUNTIF(CE7:DB7,"x")&gt;0,"Dis",IF(COUNTIF(DC7,"x")&gt;0,"Abbruch","-"))</f>
        <v>26</v>
      </c>
      <c r="DZ7" s="152"/>
      <c r="EA7" s="111"/>
      <c r="EB7" s="111"/>
      <c r="EC7" s="111"/>
    </row>
    <row r="8" ht="16" customHeight="1">
      <c r="A8" s="111"/>
      <c r="B8" s="111"/>
      <c r="C8" s="112"/>
      <c r="D8" t="s" s="188">
        <f>'classi'!B39</f>
        <v>26</v>
      </c>
      <c r="E8" s="182"/>
      <c r="F8" s="160">
        <f>'classi'!C39</f>
        <v>0</v>
      </c>
      <c r="G8" s="160">
        <f>'classi'!D39</f>
        <v>0</v>
      </c>
      <c r="H8" s="186">
        <f>'classi'!G39</f>
        <v>0</v>
      </c>
      <c r="I8" s="185"/>
      <c r="J8" s="182"/>
      <c r="K8" s="182"/>
      <c r="L8" s="161">
        <v>0</v>
      </c>
      <c r="M8" s="161">
        <v>0</v>
      </c>
      <c r="N8" s="161">
        <v>0</v>
      </c>
      <c r="O8" s="162"/>
      <c r="P8" s="163">
        <f>AVERAGE(L8:O8)</f>
        <v>0</v>
      </c>
      <c r="Q8" s="161">
        <v>0</v>
      </c>
      <c r="R8" s="161">
        <v>0</v>
      </c>
      <c r="S8" s="161">
        <v>0</v>
      </c>
      <c r="T8" s="162"/>
      <c r="U8" s="163">
        <f>AVERAGE(Q8:T8)</f>
        <v>0</v>
      </c>
      <c r="V8" s="161">
        <v>0</v>
      </c>
      <c r="W8" s="161">
        <v>0</v>
      </c>
      <c r="X8" s="161">
        <v>0</v>
      </c>
      <c r="Y8" s="162"/>
      <c r="Z8" s="163">
        <f>AVERAGE(V8:Y8)</f>
        <v>0</v>
      </c>
      <c r="AA8" s="161">
        <v>0</v>
      </c>
      <c r="AB8" s="161">
        <v>0</v>
      </c>
      <c r="AC8" s="161">
        <v>0</v>
      </c>
      <c r="AD8" s="162"/>
      <c r="AE8" s="163">
        <f>AVERAGE(AA8:AD8)</f>
        <v>0</v>
      </c>
      <c r="AF8" s="161">
        <v>0</v>
      </c>
      <c r="AG8" s="161">
        <v>0</v>
      </c>
      <c r="AH8" s="161">
        <v>0</v>
      </c>
      <c r="AI8" s="162"/>
      <c r="AJ8" s="163">
        <f>AVERAGE(AF8:AI8)</f>
        <v>0</v>
      </c>
      <c r="AK8" s="161">
        <v>0</v>
      </c>
      <c r="AL8" s="161">
        <v>0</v>
      </c>
      <c r="AM8" s="161">
        <v>0</v>
      </c>
      <c r="AN8" s="162"/>
      <c r="AO8" s="163">
        <f>AVERAGE(AK8:AN8)</f>
        <v>0</v>
      </c>
      <c r="AP8" s="161">
        <v>0</v>
      </c>
      <c r="AQ8" s="161">
        <v>0</v>
      </c>
      <c r="AR8" s="161">
        <v>0</v>
      </c>
      <c r="AS8" s="162"/>
      <c r="AT8" s="163">
        <f>AVERAGE(AP8:AS8)</f>
        <v>0</v>
      </c>
      <c r="AU8" s="161">
        <v>0</v>
      </c>
      <c r="AV8" s="161">
        <v>0</v>
      </c>
      <c r="AW8" s="161">
        <v>0</v>
      </c>
      <c r="AX8" s="162"/>
      <c r="AY8" s="163">
        <f>AVERAGE(AU8:AX8)</f>
        <v>0</v>
      </c>
      <c r="AZ8" s="164">
        <f>P8+U8+Z8+AE8+AJ8+AO8+AT8+AY8</f>
        <v>0</v>
      </c>
      <c r="BA8" s="165">
        <v>0</v>
      </c>
      <c r="BB8" s="165">
        <v>0</v>
      </c>
      <c r="BC8" s="165">
        <v>0</v>
      </c>
      <c r="BD8" s="166"/>
      <c r="BE8" s="163">
        <f>AVERAGE(BA8:BD8)</f>
        <v>0</v>
      </c>
      <c r="BF8" s="165">
        <v>0</v>
      </c>
      <c r="BG8" s="165">
        <v>0</v>
      </c>
      <c r="BH8" s="165">
        <v>0</v>
      </c>
      <c r="BI8" s="166"/>
      <c r="BJ8" s="163">
        <f>AVERAGE(BF8:BI8)</f>
        <v>0</v>
      </c>
      <c r="BK8" s="165">
        <v>0</v>
      </c>
      <c r="BL8" s="165">
        <v>0</v>
      </c>
      <c r="BM8" s="165">
        <v>0</v>
      </c>
      <c r="BN8" s="166"/>
      <c r="BO8" s="163">
        <f>AVERAGE(BK8:BN8)</f>
        <v>0</v>
      </c>
      <c r="BP8" s="165">
        <v>0</v>
      </c>
      <c r="BQ8" s="165">
        <v>0</v>
      </c>
      <c r="BR8" s="165">
        <v>0</v>
      </c>
      <c r="BS8" s="166"/>
      <c r="BT8" s="163">
        <f>AVERAGE(BP8:BS8)</f>
        <v>0</v>
      </c>
      <c r="BU8" s="167">
        <v>0</v>
      </c>
      <c r="BV8" s="167">
        <v>0</v>
      </c>
      <c r="BW8" s="167">
        <v>0</v>
      </c>
      <c r="BX8" s="166"/>
      <c r="BY8" s="163">
        <f>AVERAGE(BU8:BX8)</f>
        <v>0</v>
      </c>
      <c r="BZ8" s="167">
        <v>0</v>
      </c>
      <c r="CA8" s="167">
        <v>0</v>
      </c>
      <c r="CB8" s="167">
        <v>0</v>
      </c>
      <c r="CC8" s="168"/>
      <c r="CD8" s="169">
        <f>AVERAGE(BZ8:CC8)</f>
        <v>0</v>
      </c>
      <c r="CE8" s="170"/>
      <c r="CF8" s="171"/>
      <c r="CG8" s="171"/>
      <c r="CH8" s="166"/>
      <c r="CI8" s="171"/>
      <c r="CJ8" s="171"/>
      <c r="CK8" s="171"/>
      <c r="CL8" s="166"/>
      <c r="CM8" s="171"/>
      <c r="CN8" s="171"/>
      <c r="CO8" s="171"/>
      <c r="CP8" s="166"/>
      <c r="CQ8" s="171"/>
      <c r="CR8" s="171"/>
      <c r="CS8" s="171"/>
      <c r="CT8" s="166"/>
      <c r="CU8" s="171"/>
      <c r="CV8" s="171"/>
      <c r="CW8" s="171"/>
      <c r="CX8" s="166"/>
      <c r="CY8" s="171"/>
      <c r="CZ8" s="171"/>
      <c r="DA8" s="171"/>
      <c r="DB8" s="172"/>
      <c r="DC8" s="173"/>
      <c r="DD8" s="174">
        <f>SUM(BA8,BF8,BK8,BP8,BU8,BZ8)</f>
        <v>0</v>
      </c>
      <c r="DE8" s="175">
        <f>SUM(BB8,BG8,BL8,BQ8,BV8,CA8)</f>
        <v>0</v>
      </c>
      <c r="DF8" s="175">
        <f>SUM(BC8,BH8,BM8,BR8,BW8,CB8)</f>
        <v>0</v>
      </c>
      <c r="DG8" s="162">
        <f>SUM(BD8,BI8,BN8,BS8,BX8,CC8)</f>
        <v>0</v>
      </c>
      <c r="DH8" s="176">
        <f>BE8+BJ8+BT8+BO8+BY8+CD8</f>
        <v>0</v>
      </c>
      <c r="DI8" s="163">
        <f>AZ8-DH8</f>
        <v>0</v>
      </c>
      <c r="DJ8" s="177">
        <f>RANK(DI8,$DI$4:$DI$23,0)</f>
        <v>4</v>
      </c>
      <c r="DK8" s="178">
        <f>P8</f>
        <v>0</v>
      </c>
      <c r="DL8" s="163">
        <f>DI8*10^3+DK8</f>
        <v>0</v>
      </c>
      <c r="DM8" s="163">
        <f>RANK(DL8,$DL$4:$DL$23,0)</f>
        <v>4</v>
      </c>
      <c r="DN8" s="163">
        <f>AJ8</f>
        <v>0</v>
      </c>
      <c r="DO8" s="163">
        <f>(DI8*10^3+DK8)*10^3+DN8</f>
        <v>0</v>
      </c>
      <c r="DP8" s="163">
        <f>RANK(DO8,$DO$4:$DO$23,0)</f>
        <v>4</v>
      </c>
      <c r="DQ8" s="179">
        <f>U8</f>
        <v>0</v>
      </c>
      <c r="DR8" s="179">
        <f>((DI8*10^3+DK8)*10^3+DN8)*10^3+DQ8</f>
        <v>0</v>
      </c>
      <c r="DS8" s="179">
        <f>RANK(DR8,$DR$4:$DR$23,0)</f>
        <v>4</v>
      </c>
      <c r="DT8" s="179">
        <f>AO8</f>
        <v>0</v>
      </c>
      <c r="DU8" s="179">
        <f>(((DI8*10^3+DK8)*10^3+DN8)*10^3+DQ8)*10^3+DT8</f>
        <v>0</v>
      </c>
      <c r="DV8" s="187">
        <f>IF(F8&gt;0,RANK(DU8,$DU$4:$DU$23,0),20)</f>
        <v>20</v>
      </c>
      <c r="DW8" s="179">
        <f>IF(DV8&lt;&gt;20,RANK(DV8,$DV$4:$DV$23,1)+COUNTIF(DV$4:DV8,DV8)-1,20)</f>
        <v>20</v>
      </c>
      <c r="DX8" s="180">
        <f>DI8/$DX$3</f>
        <v>0</v>
      </c>
      <c r="DY8" t="s" s="181">
        <f>IF(COUNTIF(CE8:DB8,"x")&gt;0,"Dis",IF(COUNTIF(DC8,"x")&gt;0,"Abbruch","-"))</f>
        <v>26</v>
      </c>
      <c r="DZ8" s="152"/>
      <c r="EA8" s="111"/>
      <c r="EB8" s="111"/>
      <c r="EC8" s="111"/>
    </row>
    <row r="9" ht="16" customHeight="1">
      <c r="A9" s="111"/>
      <c r="B9" s="111"/>
      <c r="C9" s="112"/>
      <c r="D9" t="s" s="188">
        <f>'classi'!B40</f>
        <v>26</v>
      </c>
      <c r="E9" s="182"/>
      <c r="F9" s="160">
        <f>'classi'!C40</f>
        <v>0</v>
      </c>
      <c r="G9" s="160">
        <f>'classi'!D40</f>
        <v>0</v>
      </c>
      <c r="H9" s="186">
        <f>'classi'!G40</f>
        <v>0</v>
      </c>
      <c r="I9" s="185"/>
      <c r="J9" s="182"/>
      <c r="K9" s="182"/>
      <c r="L9" s="161">
        <v>0</v>
      </c>
      <c r="M9" s="161">
        <v>0</v>
      </c>
      <c r="N9" s="161">
        <v>0</v>
      </c>
      <c r="O9" s="162"/>
      <c r="P9" s="163">
        <f>AVERAGE(L9:O9)</f>
        <v>0</v>
      </c>
      <c r="Q9" s="161">
        <v>0</v>
      </c>
      <c r="R9" s="161">
        <v>0</v>
      </c>
      <c r="S9" s="161">
        <v>0</v>
      </c>
      <c r="T9" s="162"/>
      <c r="U9" s="163">
        <f>AVERAGE(Q9:T9)</f>
        <v>0</v>
      </c>
      <c r="V9" s="161">
        <v>0</v>
      </c>
      <c r="W9" s="161">
        <v>0</v>
      </c>
      <c r="X9" s="161">
        <v>0</v>
      </c>
      <c r="Y9" s="162"/>
      <c r="Z9" s="163">
        <f>AVERAGE(V9:Y9)</f>
        <v>0</v>
      </c>
      <c r="AA9" s="161">
        <v>0</v>
      </c>
      <c r="AB9" s="161">
        <v>0</v>
      </c>
      <c r="AC9" s="161">
        <v>0</v>
      </c>
      <c r="AD9" s="162"/>
      <c r="AE9" s="163">
        <f>AVERAGE(AA9:AD9)</f>
        <v>0</v>
      </c>
      <c r="AF9" s="161">
        <v>0</v>
      </c>
      <c r="AG9" s="161">
        <v>0</v>
      </c>
      <c r="AH9" s="161">
        <v>0</v>
      </c>
      <c r="AI9" s="162"/>
      <c r="AJ9" s="163">
        <f>AVERAGE(AF9:AI9)</f>
        <v>0</v>
      </c>
      <c r="AK9" s="161">
        <v>0</v>
      </c>
      <c r="AL9" s="161">
        <v>0</v>
      </c>
      <c r="AM9" s="161">
        <v>0</v>
      </c>
      <c r="AN9" s="162"/>
      <c r="AO9" s="163">
        <f>AVERAGE(AK9:AN9)</f>
        <v>0</v>
      </c>
      <c r="AP9" s="161">
        <v>0</v>
      </c>
      <c r="AQ9" s="161">
        <v>0</v>
      </c>
      <c r="AR9" s="161">
        <v>0</v>
      </c>
      <c r="AS9" s="162"/>
      <c r="AT9" s="163">
        <f>AVERAGE(AP9:AS9)</f>
        <v>0</v>
      </c>
      <c r="AU9" s="161">
        <v>0</v>
      </c>
      <c r="AV9" s="161">
        <v>0</v>
      </c>
      <c r="AW9" s="161">
        <v>0</v>
      </c>
      <c r="AX9" s="162"/>
      <c r="AY9" s="163">
        <f>AVERAGE(AU9:AX9)</f>
        <v>0</v>
      </c>
      <c r="AZ9" s="164">
        <f>P9+U9+Z9+AE9+AJ9+AO9+AT9+AY9</f>
        <v>0</v>
      </c>
      <c r="BA9" s="165">
        <v>0</v>
      </c>
      <c r="BB9" s="165">
        <v>0</v>
      </c>
      <c r="BC9" s="165">
        <v>0</v>
      </c>
      <c r="BD9" s="166"/>
      <c r="BE9" s="163">
        <f>AVERAGE(BA9:BD9)</f>
        <v>0</v>
      </c>
      <c r="BF9" s="165">
        <v>0</v>
      </c>
      <c r="BG9" s="165">
        <v>0</v>
      </c>
      <c r="BH9" s="165">
        <v>0</v>
      </c>
      <c r="BI9" s="166"/>
      <c r="BJ9" s="163">
        <f>AVERAGE(BF9:BI9)</f>
        <v>0</v>
      </c>
      <c r="BK9" s="165">
        <v>0</v>
      </c>
      <c r="BL9" s="165">
        <v>0</v>
      </c>
      <c r="BM9" s="165">
        <v>0</v>
      </c>
      <c r="BN9" s="166"/>
      <c r="BO9" s="163">
        <f>AVERAGE(BK9:BN9)</f>
        <v>0</v>
      </c>
      <c r="BP9" s="165">
        <v>0</v>
      </c>
      <c r="BQ9" s="165">
        <v>0</v>
      </c>
      <c r="BR9" s="165">
        <v>0</v>
      </c>
      <c r="BS9" s="166"/>
      <c r="BT9" s="163">
        <f>AVERAGE(BP9:BS9)</f>
        <v>0</v>
      </c>
      <c r="BU9" s="167">
        <v>0</v>
      </c>
      <c r="BV9" s="167">
        <v>0</v>
      </c>
      <c r="BW9" s="167">
        <v>0</v>
      </c>
      <c r="BX9" s="166"/>
      <c r="BY9" s="163">
        <f>AVERAGE(BU9:BX9)</f>
        <v>0</v>
      </c>
      <c r="BZ9" s="167">
        <v>0</v>
      </c>
      <c r="CA9" s="167">
        <v>0</v>
      </c>
      <c r="CB9" s="167">
        <v>0</v>
      </c>
      <c r="CC9" s="168"/>
      <c r="CD9" s="169">
        <f>AVERAGE(BZ9:CC9)</f>
        <v>0</v>
      </c>
      <c r="CE9" s="170"/>
      <c r="CF9" s="171"/>
      <c r="CG9" s="171"/>
      <c r="CH9" s="166"/>
      <c r="CI9" s="171"/>
      <c r="CJ9" s="171"/>
      <c r="CK9" s="171"/>
      <c r="CL9" s="166"/>
      <c r="CM9" s="171"/>
      <c r="CN9" s="171"/>
      <c r="CO9" s="171"/>
      <c r="CP9" s="166"/>
      <c r="CQ9" s="171"/>
      <c r="CR9" s="171"/>
      <c r="CS9" s="171"/>
      <c r="CT9" s="166"/>
      <c r="CU9" s="171"/>
      <c r="CV9" s="171"/>
      <c r="CW9" s="171"/>
      <c r="CX9" s="166"/>
      <c r="CY9" s="171"/>
      <c r="CZ9" s="171"/>
      <c r="DA9" s="171"/>
      <c r="DB9" s="172"/>
      <c r="DC9" s="173"/>
      <c r="DD9" s="174">
        <f>SUM(BA9,BF9,BK9,BP9,BU9,BZ9)</f>
        <v>0</v>
      </c>
      <c r="DE9" s="175">
        <f>SUM(BB9,BG9,BL9,BQ9,BV9,CA9)</f>
        <v>0</v>
      </c>
      <c r="DF9" s="175">
        <f>SUM(BC9,BH9,BM9,BR9,BW9,CB9)</f>
        <v>0</v>
      </c>
      <c r="DG9" s="162">
        <f>SUM(BD9,BI9,BN9,BS9,BX9,CC9)</f>
        <v>0</v>
      </c>
      <c r="DH9" s="176">
        <f>BE9+BJ9+BT9+BO9+BY9+CD9</f>
        <v>0</v>
      </c>
      <c r="DI9" s="163">
        <f>AZ9-DH9</f>
        <v>0</v>
      </c>
      <c r="DJ9" s="177">
        <f>RANK(DI9,$DI$4:$DI$23,0)</f>
        <v>4</v>
      </c>
      <c r="DK9" s="178">
        <f>P9</f>
        <v>0</v>
      </c>
      <c r="DL9" s="163">
        <f>DI9*10^3+DK9</f>
        <v>0</v>
      </c>
      <c r="DM9" s="163">
        <f>RANK(DL9,$DL$4:$DL$23,0)</f>
        <v>4</v>
      </c>
      <c r="DN9" s="163">
        <f>AJ9</f>
        <v>0</v>
      </c>
      <c r="DO9" s="163">
        <f>(DI9*10^3+DK9)*10^3+DN9</f>
        <v>0</v>
      </c>
      <c r="DP9" s="163">
        <f>RANK(DO9,$DO$4:$DO$23,0)</f>
        <v>4</v>
      </c>
      <c r="DQ9" s="179">
        <f>U9</f>
        <v>0</v>
      </c>
      <c r="DR9" s="179">
        <f>((DI9*10^3+DK9)*10^3+DN9)*10^3+DQ9</f>
        <v>0</v>
      </c>
      <c r="DS9" s="179">
        <f>RANK(DR9,$DR$4:$DR$23,0)</f>
        <v>4</v>
      </c>
      <c r="DT9" s="179">
        <f>AO9</f>
        <v>0</v>
      </c>
      <c r="DU9" s="179">
        <f>(((DI9*10^3+DK9)*10^3+DN9)*10^3+DQ9)*10^3+DT9</f>
        <v>0</v>
      </c>
      <c r="DV9" s="187">
        <f>IF(F9&gt;0,RANK(DU9,$DU$4:$DU$23,0),20)</f>
        <v>20</v>
      </c>
      <c r="DW9" s="179">
        <f>IF(DV9&lt;&gt;20,RANK(DV9,$DV$4:$DV$23,1)+COUNTIF(DV$4:DV9,DV9)-1,20)</f>
        <v>20</v>
      </c>
      <c r="DX9" s="180">
        <f>DI9/$DX$3</f>
        <v>0</v>
      </c>
      <c r="DY9" t="s" s="181">
        <f>IF(COUNTIF(CE9:DB9,"x")&gt;0,"Dis",IF(COUNTIF(DC9,"x")&gt;0,"Abbruch","-"))</f>
        <v>26</v>
      </c>
      <c r="DZ9" s="152"/>
      <c r="EA9" s="111"/>
      <c r="EB9" s="111"/>
      <c r="EC9" s="111"/>
    </row>
    <row r="10" ht="16" customHeight="1">
      <c r="A10" s="111"/>
      <c r="B10" s="111"/>
      <c r="C10" s="112"/>
      <c r="D10" t="s" s="188">
        <f>'classi'!B41</f>
        <v>26</v>
      </c>
      <c r="E10" s="182"/>
      <c r="F10" s="160">
        <f>'classi'!C41</f>
        <v>0</v>
      </c>
      <c r="G10" s="160">
        <f>'classi'!D41</f>
        <v>0</v>
      </c>
      <c r="H10" s="186">
        <f>'classi'!G41</f>
        <v>0</v>
      </c>
      <c r="I10" s="185"/>
      <c r="J10" s="182"/>
      <c r="K10" s="182"/>
      <c r="L10" s="161">
        <v>0</v>
      </c>
      <c r="M10" s="161">
        <v>0</v>
      </c>
      <c r="N10" s="161">
        <v>0</v>
      </c>
      <c r="O10" s="162"/>
      <c r="P10" s="163">
        <f>AVERAGE(L10:O10)</f>
        <v>0</v>
      </c>
      <c r="Q10" s="161">
        <v>0</v>
      </c>
      <c r="R10" s="161">
        <v>0</v>
      </c>
      <c r="S10" s="161">
        <v>0</v>
      </c>
      <c r="T10" s="162"/>
      <c r="U10" s="163">
        <f>AVERAGE(Q10:T10)</f>
        <v>0</v>
      </c>
      <c r="V10" s="161">
        <v>0</v>
      </c>
      <c r="W10" s="161">
        <v>0</v>
      </c>
      <c r="X10" s="161">
        <v>0</v>
      </c>
      <c r="Y10" s="162"/>
      <c r="Z10" s="163">
        <f>AVERAGE(V10:Y10)</f>
        <v>0</v>
      </c>
      <c r="AA10" s="161">
        <v>0</v>
      </c>
      <c r="AB10" s="161">
        <v>0</v>
      </c>
      <c r="AC10" s="161">
        <v>0</v>
      </c>
      <c r="AD10" s="162"/>
      <c r="AE10" s="163">
        <f>AVERAGE(AA10:AD10)</f>
        <v>0</v>
      </c>
      <c r="AF10" s="161">
        <v>0</v>
      </c>
      <c r="AG10" s="161">
        <v>0</v>
      </c>
      <c r="AH10" s="161">
        <v>0</v>
      </c>
      <c r="AI10" s="162"/>
      <c r="AJ10" s="163">
        <f>AVERAGE(AF10:AI10)</f>
        <v>0</v>
      </c>
      <c r="AK10" s="161">
        <v>0</v>
      </c>
      <c r="AL10" s="161">
        <v>0</v>
      </c>
      <c r="AM10" s="161">
        <v>0</v>
      </c>
      <c r="AN10" s="162"/>
      <c r="AO10" s="163">
        <f>AVERAGE(AK10:AN10)</f>
        <v>0</v>
      </c>
      <c r="AP10" s="161">
        <v>0</v>
      </c>
      <c r="AQ10" s="161">
        <v>0</v>
      </c>
      <c r="AR10" s="161">
        <v>0</v>
      </c>
      <c r="AS10" s="162"/>
      <c r="AT10" s="163">
        <f>AVERAGE(AP10:AS10)</f>
        <v>0</v>
      </c>
      <c r="AU10" s="161">
        <v>0</v>
      </c>
      <c r="AV10" s="161">
        <v>0</v>
      </c>
      <c r="AW10" s="161">
        <v>0</v>
      </c>
      <c r="AX10" s="162"/>
      <c r="AY10" s="163">
        <f>AVERAGE(AU10:AX10)</f>
        <v>0</v>
      </c>
      <c r="AZ10" s="164">
        <f>P10+U10+Z10+AE10+AJ10+AO10+AT10+AY10</f>
        <v>0</v>
      </c>
      <c r="BA10" s="165">
        <v>0</v>
      </c>
      <c r="BB10" s="165">
        <v>0</v>
      </c>
      <c r="BC10" s="165">
        <v>0</v>
      </c>
      <c r="BD10" s="166"/>
      <c r="BE10" s="163">
        <f>AVERAGE(BA10:BD10)</f>
        <v>0</v>
      </c>
      <c r="BF10" s="165">
        <v>0</v>
      </c>
      <c r="BG10" s="165">
        <v>0</v>
      </c>
      <c r="BH10" s="165">
        <v>0</v>
      </c>
      <c r="BI10" s="166"/>
      <c r="BJ10" s="163">
        <f>AVERAGE(BF10:BI10)</f>
        <v>0</v>
      </c>
      <c r="BK10" s="165">
        <v>0</v>
      </c>
      <c r="BL10" s="165">
        <v>0</v>
      </c>
      <c r="BM10" s="165">
        <v>0</v>
      </c>
      <c r="BN10" s="166"/>
      <c r="BO10" s="163">
        <f>AVERAGE(BK10:BN10)</f>
        <v>0</v>
      </c>
      <c r="BP10" s="165">
        <v>0</v>
      </c>
      <c r="BQ10" s="165">
        <v>0</v>
      </c>
      <c r="BR10" s="165">
        <v>0</v>
      </c>
      <c r="BS10" s="166"/>
      <c r="BT10" s="163">
        <f>AVERAGE(BP10:BS10)</f>
        <v>0</v>
      </c>
      <c r="BU10" s="167">
        <v>0</v>
      </c>
      <c r="BV10" s="167">
        <v>0</v>
      </c>
      <c r="BW10" s="167">
        <v>0</v>
      </c>
      <c r="BX10" s="166"/>
      <c r="BY10" s="163">
        <f>AVERAGE(BU10:BX10)</f>
        <v>0</v>
      </c>
      <c r="BZ10" s="167">
        <v>0</v>
      </c>
      <c r="CA10" s="167">
        <v>0</v>
      </c>
      <c r="CB10" s="167">
        <v>0</v>
      </c>
      <c r="CC10" s="168"/>
      <c r="CD10" s="169">
        <f>AVERAGE(BZ10:CC10)</f>
        <v>0</v>
      </c>
      <c r="CE10" s="170"/>
      <c r="CF10" s="171"/>
      <c r="CG10" s="171"/>
      <c r="CH10" s="166"/>
      <c r="CI10" s="171"/>
      <c r="CJ10" s="171"/>
      <c r="CK10" s="171"/>
      <c r="CL10" s="166"/>
      <c r="CM10" s="171"/>
      <c r="CN10" s="171"/>
      <c r="CO10" s="171"/>
      <c r="CP10" s="166"/>
      <c r="CQ10" s="171"/>
      <c r="CR10" s="171"/>
      <c r="CS10" s="171"/>
      <c r="CT10" s="166"/>
      <c r="CU10" s="171"/>
      <c r="CV10" s="171"/>
      <c r="CW10" s="171"/>
      <c r="CX10" s="166"/>
      <c r="CY10" s="171"/>
      <c r="CZ10" s="171"/>
      <c r="DA10" s="171"/>
      <c r="DB10" s="172"/>
      <c r="DC10" s="173"/>
      <c r="DD10" s="174">
        <f>SUM(BA10,BF10,BK10,BP10,BU10,BZ10)</f>
        <v>0</v>
      </c>
      <c r="DE10" s="175">
        <f>SUM(BB10,BG10,BL10,BQ10,BV10,CA10)</f>
        <v>0</v>
      </c>
      <c r="DF10" s="175">
        <f>SUM(BC10,BH10,BM10,BR10,BW10,CB10)</f>
        <v>0</v>
      </c>
      <c r="DG10" s="162">
        <f>SUM(BD10,BI10,BN10,BS10,BX10,CC10)</f>
        <v>0</v>
      </c>
      <c r="DH10" s="176">
        <f>BE10+BJ10+BT10+BO10+BY10+CD10</f>
        <v>0</v>
      </c>
      <c r="DI10" s="163">
        <f>AZ10-DH10</f>
        <v>0</v>
      </c>
      <c r="DJ10" s="177">
        <f>RANK(DI10,$DI$4:$DI$23,0)</f>
        <v>4</v>
      </c>
      <c r="DK10" s="178">
        <f>P10</f>
        <v>0</v>
      </c>
      <c r="DL10" s="163">
        <f>DI10*10^3+DK10</f>
        <v>0</v>
      </c>
      <c r="DM10" s="163">
        <f>RANK(DL10,$DL$4:$DL$23,0)</f>
        <v>4</v>
      </c>
      <c r="DN10" s="163">
        <f>AJ10</f>
        <v>0</v>
      </c>
      <c r="DO10" s="163">
        <f>(DI10*10^3+DK10)*10^3+DN10</f>
        <v>0</v>
      </c>
      <c r="DP10" s="163">
        <f>RANK(DO10,$DO$4:$DO$23,0)</f>
        <v>4</v>
      </c>
      <c r="DQ10" s="179">
        <f>U10</f>
        <v>0</v>
      </c>
      <c r="DR10" s="179">
        <f>((DI10*10^3+DK10)*10^3+DN10)*10^3+DQ10</f>
        <v>0</v>
      </c>
      <c r="DS10" s="179">
        <f>RANK(DR10,$DR$4:$DR$23,0)</f>
        <v>4</v>
      </c>
      <c r="DT10" s="179">
        <f>AO10</f>
        <v>0</v>
      </c>
      <c r="DU10" s="179">
        <f>(((DI10*10^3+DK10)*10^3+DN10)*10^3+DQ10)*10^3+DT10</f>
        <v>0</v>
      </c>
      <c r="DV10" s="187">
        <f>IF(F10&gt;0,RANK(DU10,$DU$4:$DU$23,0),20)</f>
        <v>20</v>
      </c>
      <c r="DW10" s="179">
        <f>IF(DV10&lt;&gt;20,RANK(DV10,$DV$4:$DV$23,1)+COUNTIF(DV$4:DV10,DV10)-1,20)</f>
        <v>20</v>
      </c>
      <c r="DX10" s="180">
        <f>DI10/$DX$3</f>
        <v>0</v>
      </c>
      <c r="DY10" t="s" s="181">
        <f>IF(COUNTIF(CE10:DB10,"x")&gt;0,"Dis",IF(COUNTIF(DC10,"x")&gt;0,"Abbruch","-"))</f>
        <v>26</v>
      </c>
      <c r="DZ10" s="152"/>
      <c r="EA10" s="111"/>
      <c r="EB10" s="111"/>
      <c r="EC10" s="111"/>
    </row>
    <row r="11" ht="16" customHeight="1">
      <c r="A11" s="111"/>
      <c r="B11" s="111"/>
      <c r="C11" s="112"/>
      <c r="D11" t="s" s="188">
        <f>'classi'!B42</f>
        <v>26</v>
      </c>
      <c r="E11" s="182"/>
      <c r="F11" s="160">
        <f>'classi'!C42</f>
        <v>0</v>
      </c>
      <c r="G11" s="160">
        <f>'classi'!D42</f>
        <v>0</v>
      </c>
      <c r="H11" s="186">
        <f>'classi'!G42</f>
        <v>0</v>
      </c>
      <c r="I11" s="185"/>
      <c r="J11" s="182"/>
      <c r="K11" s="182"/>
      <c r="L11" s="161">
        <v>0</v>
      </c>
      <c r="M11" s="161">
        <v>0</v>
      </c>
      <c r="N11" s="161">
        <v>0</v>
      </c>
      <c r="O11" s="162"/>
      <c r="P11" s="163">
        <f>AVERAGE(L11:O11)</f>
        <v>0</v>
      </c>
      <c r="Q11" s="161">
        <v>0</v>
      </c>
      <c r="R11" s="161">
        <v>0</v>
      </c>
      <c r="S11" s="161">
        <v>0</v>
      </c>
      <c r="T11" s="162"/>
      <c r="U11" s="163">
        <f>AVERAGE(Q11:T11)</f>
        <v>0</v>
      </c>
      <c r="V11" s="161">
        <v>0</v>
      </c>
      <c r="W11" s="161">
        <v>0</v>
      </c>
      <c r="X11" s="161">
        <v>0</v>
      </c>
      <c r="Y11" s="162"/>
      <c r="Z11" s="163">
        <f>AVERAGE(V11:Y11)</f>
        <v>0</v>
      </c>
      <c r="AA11" s="161">
        <v>0</v>
      </c>
      <c r="AB11" s="161">
        <v>0</v>
      </c>
      <c r="AC11" s="161">
        <v>0</v>
      </c>
      <c r="AD11" s="162"/>
      <c r="AE11" s="163">
        <f>AVERAGE(AA11:AD11)</f>
        <v>0</v>
      </c>
      <c r="AF11" s="161">
        <v>0</v>
      </c>
      <c r="AG11" s="161">
        <v>0</v>
      </c>
      <c r="AH11" s="161">
        <v>0</v>
      </c>
      <c r="AI11" s="162"/>
      <c r="AJ11" s="163">
        <f>AVERAGE(AF11:AI11)</f>
        <v>0</v>
      </c>
      <c r="AK11" s="161">
        <v>0</v>
      </c>
      <c r="AL11" s="161">
        <v>0</v>
      </c>
      <c r="AM11" s="161">
        <v>0</v>
      </c>
      <c r="AN11" s="162"/>
      <c r="AO11" s="163">
        <f>AVERAGE(AK11:AN11)</f>
        <v>0</v>
      </c>
      <c r="AP11" s="161">
        <v>0</v>
      </c>
      <c r="AQ11" s="161">
        <v>0</v>
      </c>
      <c r="AR11" s="161">
        <v>0</v>
      </c>
      <c r="AS11" s="162"/>
      <c r="AT11" s="163">
        <f>AVERAGE(AP11:AS11)</f>
        <v>0</v>
      </c>
      <c r="AU11" s="161">
        <v>0</v>
      </c>
      <c r="AV11" s="161">
        <v>0</v>
      </c>
      <c r="AW11" s="161">
        <v>0</v>
      </c>
      <c r="AX11" s="162"/>
      <c r="AY11" s="163">
        <f>AVERAGE(AU11:AX11)</f>
        <v>0</v>
      </c>
      <c r="AZ11" s="164">
        <f>P11+U11+Z11+AE11+AJ11+AO11+AT11+AY11</f>
        <v>0</v>
      </c>
      <c r="BA11" s="165">
        <v>0</v>
      </c>
      <c r="BB11" s="165">
        <v>0</v>
      </c>
      <c r="BC11" s="165">
        <v>0</v>
      </c>
      <c r="BD11" s="166"/>
      <c r="BE11" s="163">
        <f>AVERAGE(BA11:BD11)</f>
        <v>0</v>
      </c>
      <c r="BF11" s="165">
        <v>0</v>
      </c>
      <c r="BG11" s="165">
        <v>0</v>
      </c>
      <c r="BH11" s="165">
        <v>0</v>
      </c>
      <c r="BI11" s="166"/>
      <c r="BJ11" s="163">
        <f>AVERAGE(BF11:BI11)</f>
        <v>0</v>
      </c>
      <c r="BK11" s="165">
        <v>0</v>
      </c>
      <c r="BL11" s="165">
        <v>0</v>
      </c>
      <c r="BM11" s="165">
        <v>0</v>
      </c>
      <c r="BN11" s="166"/>
      <c r="BO11" s="163">
        <f>AVERAGE(BK11:BN11)</f>
        <v>0</v>
      </c>
      <c r="BP11" s="165">
        <v>0</v>
      </c>
      <c r="BQ11" s="165">
        <v>0</v>
      </c>
      <c r="BR11" s="165">
        <v>0</v>
      </c>
      <c r="BS11" s="166"/>
      <c r="BT11" s="163">
        <f>AVERAGE(BP11:BS11)</f>
        <v>0</v>
      </c>
      <c r="BU11" s="167">
        <v>0</v>
      </c>
      <c r="BV11" s="167">
        <v>0</v>
      </c>
      <c r="BW11" s="167">
        <v>0</v>
      </c>
      <c r="BX11" s="166"/>
      <c r="BY11" s="163">
        <f>AVERAGE(BU11:BX11)</f>
        <v>0</v>
      </c>
      <c r="BZ11" s="167">
        <v>0</v>
      </c>
      <c r="CA11" s="167">
        <v>0</v>
      </c>
      <c r="CB11" s="167">
        <v>0</v>
      </c>
      <c r="CC11" s="168"/>
      <c r="CD11" s="169">
        <f>AVERAGE(BZ11:CC11)</f>
        <v>0</v>
      </c>
      <c r="CE11" s="170"/>
      <c r="CF11" s="171"/>
      <c r="CG11" s="171"/>
      <c r="CH11" s="166"/>
      <c r="CI11" s="171"/>
      <c r="CJ11" s="171"/>
      <c r="CK11" s="171"/>
      <c r="CL11" s="166"/>
      <c r="CM11" s="171"/>
      <c r="CN11" s="171"/>
      <c r="CO11" s="171"/>
      <c r="CP11" s="166"/>
      <c r="CQ11" s="171"/>
      <c r="CR11" s="171"/>
      <c r="CS11" s="171"/>
      <c r="CT11" s="166"/>
      <c r="CU11" s="171"/>
      <c r="CV11" s="171"/>
      <c r="CW11" s="171"/>
      <c r="CX11" s="166"/>
      <c r="CY11" s="171"/>
      <c r="CZ11" s="171"/>
      <c r="DA11" s="171"/>
      <c r="DB11" s="172"/>
      <c r="DC11" s="173"/>
      <c r="DD11" s="174">
        <f>SUM(BA11,BF11,BK11,BP11,BU11,BZ11)</f>
        <v>0</v>
      </c>
      <c r="DE11" s="175">
        <f>SUM(BB11,BG11,BL11,BQ11,BV11,CA11)</f>
        <v>0</v>
      </c>
      <c r="DF11" s="175">
        <f>SUM(BC11,BH11,BM11,BR11,BW11,CB11)</f>
        <v>0</v>
      </c>
      <c r="DG11" s="162">
        <f>SUM(BD11,BI11,BN11,BS11,BX11,CC11)</f>
        <v>0</v>
      </c>
      <c r="DH11" s="176">
        <f>BE11+BJ11+BT11+BO11+BY11+CD11</f>
        <v>0</v>
      </c>
      <c r="DI11" s="163">
        <f>AZ11-DH11</f>
        <v>0</v>
      </c>
      <c r="DJ11" s="177">
        <f>RANK(DI11,$DI$4:$DI$23,0)</f>
        <v>4</v>
      </c>
      <c r="DK11" s="178">
        <f>P11</f>
        <v>0</v>
      </c>
      <c r="DL11" s="163">
        <f>DI11*10^3+DK11</f>
        <v>0</v>
      </c>
      <c r="DM11" s="163">
        <f>RANK(DL11,$DL$4:$DL$23,0)</f>
        <v>4</v>
      </c>
      <c r="DN11" s="163">
        <f>AJ11</f>
        <v>0</v>
      </c>
      <c r="DO11" s="163">
        <f>(DI11*10^3+DK11)*10^3+DN11</f>
        <v>0</v>
      </c>
      <c r="DP11" s="163">
        <f>RANK(DO11,$DO$4:$DO$23,0)</f>
        <v>4</v>
      </c>
      <c r="DQ11" s="179">
        <f>U11</f>
        <v>0</v>
      </c>
      <c r="DR11" s="179">
        <f>((DI11*10^3+DK11)*10^3+DN11)*10^3+DQ11</f>
        <v>0</v>
      </c>
      <c r="DS11" s="179">
        <f>RANK(DR11,$DR$4:$DR$23,0)</f>
        <v>4</v>
      </c>
      <c r="DT11" s="179">
        <f>AO11</f>
        <v>0</v>
      </c>
      <c r="DU11" s="179">
        <f>(((DI11*10^3+DK11)*10^3+DN11)*10^3+DQ11)*10^3+DT11</f>
        <v>0</v>
      </c>
      <c r="DV11" s="187">
        <f>IF(F11&gt;0,RANK(DU11,$DU$4:$DU$23,0),20)</f>
        <v>20</v>
      </c>
      <c r="DW11" s="179">
        <f>IF(DV11&lt;&gt;20,RANK(DV11,$DV$4:$DV$23,1)+COUNTIF(DV$4:DV11,DV11)-1,20)</f>
        <v>20</v>
      </c>
      <c r="DX11" s="180">
        <f>DI11/$DX$3</f>
        <v>0</v>
      </c>
      <c r="DY11" t="s" s="181">
        <f>IF(COUNTIF(CE11:DB11,"x")&gt;0,"Dis",IF(COUNTIF(DC11,"x")&gt;0,"Abbruch","-"))</f>
        <v>26</v>
      </c>
      <c r="DZ11" s="152"/>
      <c r="EA11" s="111"/>
      <c r="EB11" s="111"/>
      <c r="EC11" s="111"/>
    </row>
    <row r="12" ht="16" customHeight="1">
      <c r="A12" s="111"/>
      <c r="B12" s="111"/>
      <c r="C12" s="112"/>
      <c r="D12" t="s" s="188">
        <f>'classi'!B43</f>
        <v>26</v>
      </c>
      <c r="E12" s="182"/>
      <c r="F12" s="160">
        <f>'classi'!C43</f>
        <v>0</v>
      </c>
      <c r="G12" s="160">
        <f>'classi'!D43</f>
        <v>0</v>
      </c>
      <c r="H12" s="186">
        <f>'classi'!G43</f>
        <v>0</v>
      </c>
      <c r="I12" s="185"/>
      <c r="J12" s="182"/>
      <c r="K12" s="182"/>
      <c r="L12" s="161">
        <v>0</v>
      </c>
      <c r="M12" s="161">
        <v>0</v>
      </c>
      <c r="N12" s="161">
        <v>0</v>
      </c>
      <c r="O12" s="162"/>
      <c r="P12" s="163">
        <f>AVERAGE(L12:O12)</f>
        <v>0</v>
      </c>
      <c r="Q12" s="161">
        <v>0</v>
      </c>
      <c r="R12" s="161">
        <v>0</v>
      </c>
      <c r="S12" s="161">
        <v>0</v>
      </c>
      <c r="T12" s="162"/>
      <c r="U12" s="163">
        <f>AVERAGE(Q12:T12)</f>
        <v>0</v>
      </c>
      <c r="V12" s="161">
        <v>0</v>
      </c>
      <c r="W12" s="161">
        <v>0</v>
      </c>
      <c r="X12" s="161">
        <v>0</v>
      </c>
      <c r="Y12" s="162"/>
      <c r="Z12" s="163">
        <f>AVERAGE(V12:Y12)</f>
        <v>0</v>
      </c>
      <c r="AA12" s="161">
        <v>0</v>
      </c>
      <c r="AB12" s="161">
        <v>0</v>
      </c>
      <c r="AC12" s="161">
        <v>0</v>
      </c>
      <c r="AD12" s="162"/>
      <c r="AE12" s="163">
        <f>AVERAGE(AA12:AD12)</f>
        <v>0</v>
      </c>
      <c r="AF12" s="161">
        <v>0</v>
      </c>
      <c r="AG12" s="161">
        <v>0</v>
      </c>
      <c r="AH12" s="161">
        <v>0</v>
      </c>
      <c r="AI12" s="162"/>
      <c r="AJ12" s="163">
        <f>AVERAGE(AF12:AI12)</f>
        <v>0</v>
      </c>
      <c r="AK12" s="161">
        <v>0</v>
      </c>
      <c r="AL12" s="161">
        <v>0</v>
      </c>
      <c r="AM12" s="161">
        <v>0</v>
      </c>
      <c r="AN12" s="162"/>
      <c r="AO12" s="163">
        <f>AVERAGE(AK12:AN12)</f>
        <v>0</v>
      </c>
      <c r="AP12" s="161">
        <v>0</v>
      </c>
      <c r="AQ12" s="161">
        <v>0</v>
      </c>
      <c r="AR12" s="161">
        <v>0</v>
      </c>
      <c r="AS12" s="162"/>
      <c r="AT12" s="163">
        <f>AVERAGE(AP12:AS12)</f>
        <v>0</v>
      </c>
      <c r="AU12" s="161">
        <v>0</v>
      </c>
      <c r="AV12" s="161">
        <v>0</v>
      </c>
      <c r="AW12" s="161">
        <v>0</v>
      </c>
      <c r="AX12" s="162"/>
      <c r="AY12" s="163">
        <f>AVERAGE(AU12:AX12)</f>
        <v>0</v>
      </c>
      <c r="AZ12" s="164">
        <f>P12+U12+Z12+AE12+AJ12+AO12+AT12+AY12</f>
        <v>0</v>
      </c>
      <c r="BA12" s="165">
        <v>0</v>
      </c>
      <c r="BB12" s="165">
        <v>0</v>
      </c>
      <c r="BC12" s="165">
        <v>0</v>
      </c>
      <c r="BD12" s="166"/>
      <c r="BE12" s="163">
        <f>AVERAGE(BA12:BD12)</f>
        <v>0</v>
      </c>
      <c r="BF12" s="165">
        <v>0</v>
      </c>
      <c r="BG12" s="165">
        <v>0</v>
      </c>
      <c r="BH12" s="165">
        <v>0</v>
      </c>
      <c r="BI12" s="166"/>
      <c r="BJ12" s="163">
        <f>AVERAGE(BF12:BI12)</f>
        <v>0</v>
      </c>
      <c r="BK12" s="165">
        <v>0</v>
      </c>
      <c r="BL12" s="165">
        <v>0</v>
      </c>
      <c r="BM12" s="165">
        <v>0</v>
      </c>
      <c r="BN12" s="166"/>
      <c r="BO12" s="163">
        <f>AVERAGE(BK12:BN12)</f>
        <v>0</v>
      </c>
      <c r="BP12" s="165">
        <v>0</v>
      </c>
      <c r="BQ12" s="165">
        <v>0</v>
      </c>
      <c r="BR12" s="165">
        <v>0</v>
      </c>
      <c r="BS12" s="166"/>
      <c r="BT12" s="163">
        <f>AVERAGE(BP12:BS12)</f>
        <v>0</v>
      </c>
      <c r="BU12" s="167">
        <v>0</v>
      </c>
      <c r="BV12" s="167">
        <v>0</v>
      </c>
      <c r="BW12" s="167">
        <v>0</v>
      </c>
      <c r="BX12" s="166"/>
      <c r="BY12" s="163">
        <f>AVERAGE(BU12:BX12)</f>
        <v>0</v>
      </c>
      <c r="BZ12" s="167">
        <v>0</v>
      </c>
      <c r="CA12" s="167">
        <v>0</v>
      </c>
      <c r="CB12" s="167">
        <v>0</v>
      </c>
      <c r="CC12" s="168"/>
      <c r="CD12" s="169">
        <f>AVERAGE(BZ12:CC12)</f>
        <v>0</v>
      </c>
      <c r="CE12" s="170"/>
      <c r="CF12" s="171"/>
      <c r="CG12" s="171"/>
      <c r="CH12" s="166"/>
      <c r="CI12" s="171"/>
      <c r="CJ12" s="171"/>
      <c r="CK12" s="171"/>
      <c r="CL12" s="166"/>
      <c r="CM12" s="171"/>
      <c r="CN12" s="171"/>
      <c r="CO12" s="171"/>
      <c r="CP12" s="166"/>
      <c r="CQ12" s="171"/>
      <c r="CR12" s="171"/>
      <c r="CS12" s="171"/>
      <c r="CT12" s="166"/>
      <c r="CU12" s="171"/>
      <c r="CV12" s="171"/>
      <c r="CW12" s="171"/>
      <c r="CX12" s="166"/>
      <c r="CY12" s="171"/>
      <c r="CZ12" s="171"/>
      <c r="DA12" s="171"/>
      <c r="DB12" s="172"/>
      <c r="DC12" s="173"/>
      <c r="DD12" s="174">
        <f>SUM(BA12,BF12,BK12,BP12,BU12,BZ12)</f>
        <v>0</v>
      </c>
      <c r="DE12" s="175">
        <f>SUM(BB12,BG12,BL12,BQ12,BV12,CA12)</f>
        <v>0</v>
      </c>
      <c r="DF12" s="175">
        <f>SUM(BC12,BH12,BM12,BR12,BW12,CB12)</f>
        <v>0</v>
      </c>
      <c r="DG12" s="162">
        <f>SUM(BD12,BI12,BN12,BS12,BX12,CC12)</f>
        <v>0</v>
      </c>
      <c r="DH12" s="176">
        <f>BE12+BJ12+BT12+BO12+BY12+CD12</f>
        <v>0</v>
      </c>
      <c r="DI12" s="163">
        <f>AZ12-DH12</f>
        <v>0</v>
      </c>
      <c r="DJ12" s="177">
        <f>RANK(DI12,$DI$4:$DI$23,0)</f>
        <v>4</v>
      </c>
      <c r="DK12" s="178">
        <f>P12</f>
        <v>0</v>
      </c>
      <c r="DL12" s="163">
        <f>DI12*10^3+DK12</f>
        <v>0</v>
      </c>
      <c r="DM12" s="163">
        <f>RANK(DL12,$DL$4:$DL$23,0)</f>
        <v>4</v>
      </c>
      <c r="DN12" s="163">
        <f>AJ12</f>
        <v>0</v>
      </c>
      <c r="DO12" s="163">
        <f>(DI12*10^3+DK12)*10^3+DN12</f>
        <v>0</v>
      </c>
      <c r="DP12" s="163">
        <f>RANK(DO12,$DO$4:$DO$23,0)</f>
        <v>4</v>
      </c>
      <c r="DQ12" s="179">
        <f>U12</f>
        <v>0</v>
      </c>
      <c r="DR12" s="179">
        <f>((DI12*10^3+DK12)*10^3+DN12)*10^3+DQ12</f>
        <v>0</v>
      </c>
      <c r="DS12" s="179">
        <f>RANK(DR12,$DR$4:$DR$23,0)</f>
        <v>4</v>
      </c>
      <c r="DT12" s="179">
        <f>AO12</f>
        <v>0</v>
      </c>
      <c r="DU12" s="179">
        <f>(((DI12*10^3+DK12)*10^3+DN12)*10^3+DQ12)*10^3+DT12</f>
        <v>0</v>
      </c>
      <c r="DV12" s="187">
        <f>IF(F12&gt;0,RANK(DU12,$DU$4:$DU$23,0),20)</f>
        <v>20</v>
      </c>
      <c r="DW12" s="179">
        <f>IF(DV12&lt;&gt;20,RANK(DV12,$DV$4:$DV$23,1)+COUNTIF(DV$4:DV12,DV12)-1,20)</f>
        <v>20</v>
      </c>
      <c r="DX12" s="180">
        <f>DI12/$DX$3</f>
        <v>0</v>
      </c>
      <c r="DY12" t="s" s="181">
        <f>IF(COUNTIF(CE12:DB12,"x")&gt;0,"Dis",IF(COUNTIF(DC12,"x")&gt;0,"Abbruch","-"))</f>
        <v>26</v>
      </c>
      <c r="DZ12" s="152"/>
      <c r="EA12" s="111"/>
      <c r="EB12" s="111"/>
      <c r="EC12" s="111"/>
    </row>
    <row r="13" ht="16" customHeight="1">
      <c r="A13" s="111"/>
      <c r="B13" s="111"/>
      <c r="C13" s="112"/>
      <c r="D13" t="s" s="188">
        <f>'classi'!B44</f>
        <v>26</v>
      </c>
      <c r="E13" s="182"/>
      <c r="F13" s="160">
        <f>'classi'!C44</f>
        <v>0</v>
      </c>
      <c r="G13" s="160">
        <f>'classi'!D44</f>
        <v>0</v>
      </c>
      <c r="H13" s="186">
        <f>'classi'!G44</f>
        <v>0</v>
      </c>
      <c r="I13" s="185"/>
      <c r="J13" s="182"/>
      <c r="K13" s="182"/>
      <c r="L13" s="161">
        <v>0</v>
      </c>
      <c r="M13" s="161">
        <v>0</v>
      </c>
      <c r="N13" s="161">
        <v>0</v>
      </c>
      <c r="O13" s="162"/>
      <c r="P13" s="163">
        <f>AVERAGE(L13:O13)</f>
        <v>0</v>
      </c>
      <c r="Q13" s="161">
        <v>0</v>
      </c>
      <c r="R13" s="161">
        <v>0</v>
      </c>
      <c r="S13" s="161">
        <v>0</v>
      </c>
      <c r="T13" s="162"/>
      <c r="U13" s="163">
        <f>AVERAGE(Q13:T13)</f>
        <v>0</v>
      </c>
      <c r="V13" s="161">
        <v>0</v>
      </c>
      <c r="W13" s="161">
        <v>0</v>
      </c>
      <c r="X13" s="161">
        <v>0</v>
      </c>
      <c r="Y13" s="162"/>
      <c r="Z13" s="163">
        <f>AVERAGE(V13:Y13)</f>
        <v>0</v>
      </c>
      <c r="AA13" s="161">
        <v>0</v>
      </c>
      <c r="AB13" s="161">
        <v>0</v>
      </c>
      <c r="AC13" s="161">
        <v>0</v>
      </c>
      <c r="AD13" s="162"/>
      <c r="AE13" s="163">
        <f>AVERAGE(AA13:AD13)</f>
        <v>0</v>
      </c>
      <c r="AF13" s="161">
        <v>0</v>
      </c>
      <c r="AG13" s="161">
        <v>0</v>
      </c>
      <c r="AH13" s="161">
        <v>0</v>
      </c>
      <c r="AI13" s="162"/>
      <c r="AJ13" s="163">
        <f>AVERAGE(AF13:AI13)</f>
        <v>0</v>
      </c>
      <c r="AK13" s="161">
        <v>0</v>
      </c>
      <c r="AL13" s="161">
        <v>0</v>
      </c>
      <c r="AM13" s="161">
        <v>0</v>
      </c>
      <c r="AN13" s="162"/>
      <c r="AO13" s="163">
        <f>AVERAGE(AK13:AN13)</f>
        <v>0</v>
      </c>
      <c r="AP13" s="161">
        <v>0</v>
      </c>
      <c r="AQ13" s="161">
        <v>0</v>
      </c>
      <c r="AR13" s="161">
        <v>0</v>
      </c>
      <c r="AS13" s="162"/>
      <c r="AT13" s="163">
        <f>AVERAGE(AP13:AS13)</f>
        <v>0</v>
      </c>
      <c r="AU13" s="161">
        <v>0</v>
      </c>
      <c r="AV13" s="161">
        <v>0</v>
      </c>
      <c r="AW13" s="161">
        <v>0</v>
      </c>
      <c r="AX13" s="162"/>
      <c r="AY13" s="163">
        <f>AVERAGE(AU13:AX13)</f>
        <v>0</v>
      </c>
      <c r="AZ13" s="164">
        <f>P13+U13+Z13+AE13+AJ13+AO13+AT13+AY13</f>
        <v>0</v>
      </c>
      <c r="BA13" s="165">
        <v>0</v>
      </c>
      <c r="BB13" s="165">
        <v>0</v>
      </c>
      <c r="BC13" s="165">
        <v>0</v>
      </c>
      <c r="BD13" s="166"/>
      <c r="BE13" s="163">
        <f>AVERAGE(BA13:BD13)</f>
        <v>0</v>
      </c>
      <c r="BF13" s="165">
        <v>0</v>
      </c>
      <c r="BG13" s="165">
        <v>0</v>
      </c>
      <c r="BH13" s="165">
        <v>0</v>
      </c>
      <c r="BI13" s="166"/>
      <c r="BJ13" s="163">
        <f>AVERAGE(BF13:BI13)</f>
        <v>0</v>
      </c>
      <c r="BK13" s="165">
        <v>0</v>
      </c>
      <c r="BL13" s="165">
        <v>0</v>
      </c>
      <c r="BM13" s="165">
        <v>0</v>
      </c>
      <c r="BN13" s="166"/>
      <c r="BO13" s="163">
        <f>AVERAGE(BK13:BN13)</f>
        <v>0</v>
      </c>
      <c r="BP13" s="165">
        <v>0</v>
      </c>
      <c r="BQ13" s="165">
        <v>0</v>
      </c>
      <c r="BR13" s="165">
        <v>0</v>
      </c>
      <c r="BS13" s="166"/>
      <c r="BT13" s="163">
        <f>AVERAGE(BP13:BS13)</f>
        <v>0</v>
      </c>
      <c r="BU13" s="167">
        <v>0</v>
      </c>
      <c r="BV13" s="167">
        <v>0</v>
      </c>
      <c r="BW13" s="167">
        <v>0</v>
      </c>
      <c r="BX13" s="166"/>
      <c r="BY13" s="163">
        <f>AVERAGE(BU13:BX13)</f>
        <v>0</v>
      </c>
      <c r="BZ13" s="167">
        <v>0</v>
      </c>
      <c r="CA13" s="167">
        <v>0</v>
      </c>
      <c r="CB13" s="167">
        <v>0</v>
      </c>
      <c r="CC13" s="168"/>
      <c r="CD13" s="169">
        <f>AVERAGE(BZ13:CC13)</f>
        <v>0</v>
      </c>
      <c r="CE13" s="170"/>
      <c r="CF13" s="171"/>
      <c r="CG13" s="171"/>
      <c r="CH13" s="166"/>
      <c r="CI13" s="171"/>
      <c r="CJ13" s="171"/>
      <c r="CK13" s="171"/>
      <c r="CL13" s="166"/>
      <c r="CM13" s="171"/>
      <c r="CN13" s="171"/>
      <c r="CO13" s="171"/>
      <c r="CP13" s="166"/>
      <c r="CQ13" s="171"/>
      <c r="CR13" s="171"/>
      <c r="CS13" s="171"/>
      <c r="CT13" s="166"/>
      <c r="CU13" s="171"/>
      <c r="CV13" s="171"/>
      <c r="CW13" s="171"/>
      <c r="CX13" s="166"/>
      <c r="CY13" s="171"/>
      <c r="CZ13" s="171"/>
      <c r="DA13" s="171"/>
      <c r="DB13" s="172"/>
      <c r="DC13" s="173"/>
      <c r="DD13" s="174">
        <f>SUM(BA13,BF13,BK13,BP13,BU13,BZ13)</f>
        <v>0</v>
      </c>
      <c r="DE13" s="175">
        <f>SUM(BB13,BG13,BL13,BQ13,BV13,CA13)</f>
        <v>0</v>
      </c>
      <c r="DF13" s="175">
        <f>SUM(BC13,BH13,BM13,BR13,BW13,CB13)</f>
        <v>0</v>
      </c>
      <c r="DG13" s="162">
        <f>SUM(BD13,BI13,BN13,BS13,BX13,CC13)</f>
        <v>0</v>
      </c>
      <c r="DH13" s="176">
        <f>BE13+BJ13+BT13+BO13+BY13+CD13</f>
        <v>0</v>
      </c>
      <c r="DI13" s="163">
        <f>AZ13-DH13</f>
        <v>0</v>
      </c>
      <c r="DJ13" s="177">
        <f>RANK(DI13,$DI$4:$DI$23,0)</f>
        <v>4</v>
      </c>
      <c r="DK13" s="178">
        <f>P13</f>
        <v>0</v>
      </c>
      <c r="DL13" s="163">
        <f>DI13*10^3+DK13</f>
        <v>0</v>
      </c>
      <c r="DM13" s="163">
        <f>RANK(DL13,$DL$4:$DL$23,0)</f>
        <v>4</v>
      </c>
      <c r="DN13" s="163">
        <f>AJ13</f>
        <v>0</v>
      </c>
      <c r="DO13" s="163">
        <f>(DI13*10^3+DK13)*10^3+DN13</f>
        <v>0</v>
      </c>
      <c r="DP13" s="163">
        <f>RANK(DO13,$DO$4:$DO$23,0)</f>
        <v>4</v>
      </c>
      <c r="DQ13" s="179">
        <f>U13</f>
        <v>0</v>
      </c>
      <c r="DR13" s="179">
        <f>((DI13*10^3+DK13)*10^3+DN13)*10^3+DQ13</f>
        <v>0</v>
      </c>
      <c r="DS13" s="179">
        <f>RANK(DR13,$DR$4:$DR$23,0)</f>
        <v>4</v>
      </c>
      <c r="DT13" s="179">
        <f>AO13</f>
        <v>0</v>
      </c>
      <c r="DU13" s="179">
        <f>(((DI13*10^3+DK13)*10^3+DN13)*10^3+DQ13)*10^3+DT13</f>
        <v>0</v>
      </c>
      <c r="DV13" s="187">
        <f>IF(F13&gt;0,RANK(DU13,$DU$4:$DU$23,0),20)</f>
        <v>20</v>
      </c>
      <c r="DW13" s="179">
        <f>IF(DV13&lt;&gt;20,RANK(DV13,$DV$4:$DV$23,1)+COUNTIF(DV$4:DV13,DV13)-1,20)</f>
        <v>20</v>
      </c>
      <c r="DX13" s="180">
        <f>DI13/$DX$3</f>
        <v>0</v>
      </c>
      <c r="DY13" t="s" s="181">
        <f>IF(COUNTIF(CE13:DB13,"x")&gt;0,"Dis",IF(COUNTIF(DC13,"x")&gt;0,"Abbruch","-"))</f>
        <v>26</v>
      </c>
      <c r="DZ13" s="152"/>
      <c r="EA13" s="111"/>
      <c r="EB13" s="111"/>
      <c r="EC13" s="111"/>
    </row>
    <row r="14" ht="16" customHeight="1">
      <c r="A14" s="111"/>
      <c r="B14" s="111"/>
      <c r="C14" s="112"/>
      <c r="D14" t="s" s="188">
        <f>'classi'!B45</f>
        <v>26</v>
      </c>
      <c r="E14" s="182"/>
      <c r="F14" s="160">
        <f>'classi'!C45</f>
        <v>0</v>
      </c>
      <c r="G14" s="160">
        <f>'classi'!D45</f>
        <v>0</v>
      </c>
      <c r="H14" s="186">
        <f>'classi'!G45</f>
        <v>0</v>
      </c>
      <c r="I14" s="185"/>
      <c r="J14" s="182"/>
      <c r="K14" s="182"/>
      <c r="L14" s="161">
        <v>0</v>
      </c>
      <c r="M14" s="161">
        <v>0</v>
      </c>
      <c r="N14" s="161">
        <v>0</v>
      </c>
      <c r="O14" s="162"/>
      <c r="P14" s="163">
        <f>AVERAGE(L14:O14)</f>
        <v>0</v>
      </c>
      <c r="Q14" s="161">
        <v>0</v>
      </c>
      <c r="R14" s="161">
        <v>0</v>
      </c>
      <c r="S14" s="161">
        <v>0</v>
      </c>
      <c r="T14" s="162"/>
      <c r="U14" s="163">
        <f>AVERAGE(Q14:T14)</f>
        <v>0</v>
      </c>
      <c r="V14" s="161">
        <v>0</v>
      </c>
      <c r="W14" s="161">
        <v>0</v>
      </c>
      <c r="X14" s="161">
        <v>0</v>
      </c>
      <c r="Y14" s="162"/>
      <c r="Z14" s="163">
        <f>AVERAGE(V14:Y14)</f>
        <v>0</v>
      </c>
      <c r="AA14" s="161">
        <v>0</v>
      </c>
      <c r="AB14" s="161">
        <v>0</v>
      </c>
      <c r="AC14" s="161">
        <v>0</v>
      </c>
      <c r="AD14" s="162"/>
      <c r="AE14" s="163">
        <f>AVERAGE(AA14:AD14)</f>
        <v>0</v>
      </c>
      <c r="AF14" s="161">
        <v>0</v>
      </c>
      <c r="AG14" s="161">
        <v>0</v>
      </c>
      <c r="AH14" s="161">
        <v>0</v>
      </c>
      <c r="AI14" s="162"/>
      <c r="AJ14" s="163">
        <f>AVERAGE(AF14:AI14)</f>
        <v>0</v>
      </c>
      <c r="AK14" s="161">
        <v>0</v>
      </c>
      <c r="AL14" s="161">
        <v>0</v>
      </c>
      <c r="AM14" s="161">
        <v>0</v>
      </c>
      <c r="AN14" s="162"/>
      <c r="AO14" s="163">
        <f>AVERAGE(AK14:AN14)</f>
        <v>0</v>
      </c>
      <c r="AP14" s="161">
        <v>0</v>
      </c>
      <c r="AQ14" s="161">
        <v>0</v>
      </c>
      <c r="AR14" s="161">
        <v>0</v>
      </c>
      <c r="AS14" s="162"/>
      <c r="AT14" s="163">
        <f>AVERAGE(AP14:AS14)</f>
        <v>0</v>
      </c>
      <c r="AU14" s="161">
        <v>0</v>
      </c>
      <c r="AV14" s="161">
        <v>0</v>
      </c>
      <c r="AW14" s="161">
        <v>0</v>
      </c>
      <c r="AX14" s="162"/>
      <c r="AY14" s="163">
        <f>AVERAGE(AU14:AX14)</f>
        <v>0</v>
      </c>
      <c r="AZ14" s="164">
        <f>P14+U14+Z14+AE14+AJ14+AO14+AT14+AY14</f>
        <v>0</v>
      </c>
      <c r="BA14" s="165">
        <v>0</v>
      </c>
      <c r="BB14" s="165">
        <v>0</v>
      </c>
      <c r="BC14" s="165">
        <v>0</v>
      </c>
      <c r="BD14" s="166"/>
      <c r="BE14" s="163">
        <f>AVERAGE(BA14:BD14)</f>
        <v>0</v>
      </c>
      <c r="BF14" s="165">
        <v>0</v>
      </c>
      <c r="BG14" s="165">
        <v>0</v>
      </c>
      <c r="BH14" s="165">
        <v>0</v>
      </c>
      <c r="BI14" s="166"/>
      <c r="BJ14" s="163">
        <f>AVERAGE(BF14:BI14)</f>
        <v>0</v>
      </c>
      <c r="BK14" s="165">
        <v>0</v>
      </c>
      <c r="BL14" s="165">
        <v>0</v>
      </c>
      <c r="BM14" s="165">
        <v>0</v>
      </c>
      <c r="BN14" s="166"/>
      <c r="BO14" s="163">
        <f>AVERAGE(BK14:BN14)</f>
        <v>0</v>
      </c>
      <c r="BP14" s="165">
        <v>0</v>
      </c>
      <c r="BQ14" s="165">
        <v>0</v>
      </c>
      <c r="BR14" s="165">
        <v>0</v>
      </c>
      <c r="BS14" s="166"/>
      <c r="BT14" s="163">
        <f>AVERAGE(BP14:BS14)</f>
        <v>0</v>
      </c>
      <c r="BU14" s="167">
        <v>0</v>
      </c>
      <c r="BV14" s="167">
        <v>0</v>
      </c>
      <c r="BW14" s="167">
        <v>0</v>
      </c>
      <c r="BX14" s="166"/>
      <c r="BY14" s="163">
        <f>AVERAGE(BU14:BX14)</f>
        <v>0</v>
      </c>
      <c r="BZ14" s="167">
        <v>0</v>
      </c>
      <c r="CA14" s="167">
        <v>0</v>
      </c>
      <c r="CB14" s="167">
        <v>0</v>
      </c>
      <c r="CC14" s="168"/>
      <c r="CD14" s="169">
        <f>AVERAGE(BZ14:CC14)</f>
        <v>0</v>
      </c>
      <c r="CE14" s="170"/>
      <c r="CF14" s="171"/>
      <c r="CG14" s="171"/>
      <c r="CH14" s="166"/>
      <c r="CI14" s="171"/>
      <c r="CJ14" s="171"/>
      <c r="CK14" s="171"/>
      <c r="CL14" s="166"/>
      <c r="CM14" s="171"/>
      <c r="CN14" s="171"/>
      <c r="CO14" s="171"/>
      <c r="CP14" s="166"/>
      <c r="CQ14" s="171"/>
      <c r="CR14" s="171"/>
      <c r="CS14" s="171"/>
      <c r="CT14" s="166"/>
      <c r="CU14" s="171"/>
      <c r="CV14" s="171"/>
      <c r="CW14" s="171"/>
      <c r="CX14" s="166"/>
      <c r="CY14" s="171"/>
      <c r="CZ14" s="171"/>
      <c r="DA14" s="171"/>
      <c r="DB14" s="172"/>
      <c r="DC14" s="173"/>
      <c r="DD14" s="174">
        <f>SUM(BA14,BF14,BK14,BP14,BU14,BZ14)</f>
        <v>0</v>
      </c>
      <c r="DE14" s="175">
        <f>SUM(BB14,BG14,BL14,BQ14,BV14,CA14)</f>
        <v>0</v>
      </c>
      <c r="DF14" s="175">
        <f>SUM(BC14,BH14,BM14,BR14,BW14,CB14)</f>
        <v>0</v>
      </c>
      <c r="DG14" s="162">
        <f>SUM(BD14,BI14,BN14,BS14,BX14,CC14)</f>
        <v>0</v>
      </c>
      <c r="DH14" s="176">
        <f>BE14+BJ14+BT14+BO14+BY14+CD14</f>
        <v>0</v>
      </c>
      <c r="DI14" s="163">
        <f>AZ14-DH14</f>
        <v>0</v>
      </c>
      <c r="DJ14" s="177">
        <f>RANK(DI14,$DI$4:$DI$23,0)</f>
        <v>4</v>
      </c>
      <c r="DK14" s="178">
        <f>P14</f>
        <v>0</v>
      </c>
      <c r="DL14" s="163">
        <f>DI14*10^3+DK14</f>
        <v>0</v>
      </c>
      <c r="DM14" s="163">
        <f>RANK(DL14,$DL$4:$DL$23,0)</f>
        <v>4</v>
      </c>
      <c r="DN14" s="163">
        <f>AJ14</f>
        <v>0</v>
      </c>
      <c r="DO14" s="163">
        <f>(DI14*10^3+DK14)*10^3+DN14</f>
        <v>0</v>
      </c>
      <c r="DP14" s="163">
        <f>RANK(DO14,$DO$4:$DO$23,0)</f>
        <v>4</v>
      </c>
      <c r="DQ14" s="179">
        <f>U14</f>
        <v>0</v>
      </c>
      <c r="DR14" s="179">
        <f>((DI14*10^3+DK14)*10^3+DN14)*10^3+DQ14</f>
        <v>0</v>
      </c>
      <c r="DS14" s="179">
        <f>RANK(DR14,$DR$4:$DR$23,0)</f>
        <v>4</v>
      </c>
      <c r="DT14" s="179">
        <f>AO14</f>
        <v>0</v>
      </c>
      <c r="DU14" s="179">
        <f>(((DI14*10^3+DK14)*10^3+DN14)*10^3+DQ14)*10^3+DT14</f>
        <v>0</v>
      </c>
      <c r="DV14" s="187">
        <f>IF(F14&gt;0,RANK(DU14,$DU$4:$DU$23,0),20)</f>
        <v>20</v>
      </c>
      <c r="DW14" s="179">
        <f>IF(DV14&lt;&gt;20,RANK(DV14,$DV$4:$DV$23,1)+COUNTIF(DV$4:DV14,DV14)-1,20)</f>
        <v>20</v>
      </c>
      <c r="DX14" s="180">
        <f>DI14/$DX$3</f>
        <v>0</v>
      </c>
      <c r="DY14" t="s" s="181">
        <f>IF(COUNTIF(CE14:DB14,"x")&gt;0,"Dis",IF(COUNTIF(DC14,"x")&gt;0,"Abbruch","-"))</f>
        <v>26</v>
      </c>
      <c r="DZ14" s="152"/>
      <c r="EA14" s="111"/>
      <c r="EB14" s="111"/>
      <c r="EC14" s="111"/>
    </row>
    <row r="15" ht="16" customHeight="1">
      <c r="A15" s="111"/>
      <c r="B15" s="111"/>
      <c r="C15" s="112"/>
      <c r="D15" t="s" s="188">
        <f>'classi'!B46</f>
        <v>26</v>
      </c>
      <c r="E15" s="182"/>
      <c r="F15" s="160">
        <f>'classi'!C46</f>
        <v>0</v>
      </c>
      <c r="G15" s="160">
        <f>'classi'!D46</f>
        <v>0</v>
      </c>
      <c r="H15" s="186">
        <f>'classi'!G46</f>
        <v>0</v>
      </c>
      <c r="I15" s="185"/>
      <c r="J15" s="182"/>
      <c r="K15" s="182"/>
      <c r="L15" s="161">
        <v>0</v>
      </c>
      <c r="M15" s="161">
        <v>0</v>
      </c>
      <c r="N15" s="161">
        <v>0</v>
      </c>
      <c r="O15" s="162"/>
      <c r="P15" s="163">
        <f>AVERAGE(L15:O15)</f>
        <v>0</v>
      </c>
      <c r="Q15" s="161">
        <v>0</v>
      </c>
      <c r="R15" s="161">
        <v>0</v>
      </c>
      <c r="S15" s="161">
        <v>0</v>
      </c>
      <c r="T15" s="162"/>
      <c r="U15" s="163">
        <f>AVERAGE(Q15:T15)</f>
        <v>0</v>
      </c>
      <c r="V15" s="161">
        <v>0</v>
      </c>
      <c r="W15" s="161">
        <v>0</v>
      </c>
      <c r="X15" s="161">
        <v>0</v>
      </c>
      <c r="Y15" s="162"/>
      <c r="Z15" s="163">
        <f>AVERAGE(V15:Y15)</f>
        <v>0</v>
      </c>
      <c r="AA15" s="161">
        <v>0</v>
      </c>
      <c r="AB15" s="161">
        <v>0</v>
      </c>
      <c r="AC15" s="161">
        <v>0</v>
      </c>
      <c r="AD15" s="162"/>
      <c r="AE15" s="163">
        <f>AVERAGE(AA15:AD15)</f>
        <v>0</v>
      </c>
      <c r="AF15" s="161">
        <v>0</v>
      </c>
      <c r="AG15" s="161">
        <v>0</v>
      </c>
      <c r="AH15" s="161">
        <v>0</v>
      </c>
      <c r="AI15" s="162"/>
      <c r="AJ15" s="163">
        <f>AVERAGE(AF15:AI15)</f>
        <v>0</v>
      </c>
      <c r="AK15" s="161">
        <v>0</v>
      </c>
      <c r="AL15" s="161">
        <v>0</v>
      </c>
      <c r="AM15" s="161">
        <v>0</v>
      </c>
      <c r="AN15" s="162"/>
      <c r="AO15" s="163">
        <f>AVERAGE(AK15:AN15)</f>
        <v>0</v>
      </c>
      <c r="AP15" s="161">
        <v>0</v>
      </c>
      <c r="AQ15" s="161">
        <v>0</v>
      </c>
      <c r="AR15" s="161">
        <v>0</v>
      </c>
      <c r="AS15" s="162"/>
      <c r="AT15" s="163">
        <f>AVERAGE(AP15:AS15)</f>
        <v>0</v>
      </c>
      <c r="AU15" s="161">
        <v>0</v>
      </c>
      <c r="AV15" s="161">
        <v>0</v>
      </c>
      <c r="AW15" s="161">
        <v>0</v>
      </c>
      <c r="AX15" s="162"/>
      <c r="AY15" s="163">
        <f>AVERAGE(AU15:AX15)</f>
        <v>0</v>
      </c>
      <c r="AZ15" s="164">
        <f>P15+U15+Z15+AE15+AJ15+AO15+AT15+AY15</f>
        <v>0</v>
      </c>
      <c r="BA15" s="165">
        <v>0</v>
      </c>
      <c r="BB15" s="165">
        <v>0</v>
      </c>
      <c r="BC15" s="165">
        <v>0</v>
      </c>
      <c r="BD15" s="166"/>
      <c r="BE15" s="163">
        <f>AVERAGE(BA15:BD15)</f>
        <v>0</v>
      </c>
      <c r="BF15" s="165">
        <v>0</v>
      </c>
      <c r="BG15" s="165">
        <v>0</v>
      </c>
      <c r="BH15" s="165">
        <v>0</v>
      </c>
      <c r="BI15" s="166"/>
      <c r="BJ15" s="163">
        <f>AVERAGE(BF15:BI15)</f>
        <v>0</v>
      </c>
      <c r="BK15" s="165">
        <v>0</v>
      </c>
      <c r="BL15" s="165">
        <v>0</v>
      </c>
      <c r="BM15" s="165">
        <v>0</v>
      </c>
      <c r="BN15" s="166"/>
      <c r="BO15" s="163">
        <f>AVERAGE(BK15:BN15)</f>
        <v>0</v>
      </c>
      <c r="BP15" s="165">
        <v>0</v>
      </c>
      <c r="BQ15" s="165">
        <v>0</v>
      </c>
      <c r="BR15" s="165">
        <v>0</v>
      </c>
      <c r="BS15" s="166"/>
      <c r="BT15" s="163">
        <f>AVERAGE(BP15:BS15)</f>
        <v>0</v>
      </c>
      <c r="BU15" s="167">
        <v>0</v>
      </c>
      <c r="BV15" s="167">
        <v>0</v>
      </c>
      <c r="BW15" s="167">
        <v>0</v>
      </c>
      <c r="BX15" s="166"/>
      <c r="BY15" s="163">
        <f>AVERAGE(BU15:BX15)</f>
        <v>0</v>
      </c>
      <c r="BZ15" s="167">
        <v>0</v>
      </c>
      <c r="CA15" s="167">
        <v>0</v>
      </c>
      <c r="CB15" s="167">
        <v>0</v>
      </c>
      <c r="CC15" s="168"/>
      <c r="CD15" s="169">
        <f>AVERAGE(BZ15:CC15)</f>
        <v>0</v>
      </c>
      <c r="CE15" s="170"/>
      <c r="CF15" s="171"/>
      <c r="CG15" s="171"/>
      <c r="CH15" s="166"/>
      <c r="CI15" s="171"/>
      <c r="CJ15" s="171"/>
      <c r="CK15" s="171"/>
      <c r="CL15" s="166"/>
      <c r="CM15" s="171"/>
      <c r="CN15" s="171"/>
      <c r="CO15" s="171"/>
      <c r="CP15" s="166"/>
      <c r="CQ15" s="171"/>
      <c r="CR15" s="171"/>
      <c r="CS15" s="171"/>
      <c r="CT15" s="166"/>
      <c r="CU15" s="171"/>
      <c r="CV15" s="171"/>
      <c r="CW15" s="171"/>
      <c r="CX15" s="166"/>
      <c r="CY15" s="171"/>
      <c r="CZ15" s="171"/>
      <c r="DA15" s="171"/>
      <c r="DB15" s="172"/>
      <c r="DC15" s="173"/>
      <c r="DD15" s="174">
        <f>SUM(BA15,BF15,BK15,BP15,BU15,BZ15)</f>
        <v>0</v>
      </c>
      <c r="DE15" s="175">
        <f>SUM(BB15,BG15,BL15,BQ15,BV15,CA15)</f>
        <v>0</v>
      </c>
      <c r="DF15" s="175">
        <f>SUM(BC15,BH15,BM15,BR15,BW15,CB15)</f>
        <v>0</v>
      </c>
      <c r="DG15" s="162">
        <f>SUM(BD15,BI15,BN15,BS15,BX15,CC15)</f>
        <v>0</v>
      </c>
      <c r="DH15" s="176">
        <f>BE15+BJ15+BT15+BO15+BY15+CD15</f>
        <v>0</v>
      </c>
      <c r="DI15" s="163">
        <f>AZ15-DH15</f>
        <v>0</v>
      </c>
      <c r="DJ15" s="177">
        <f>RANK(DI15,$DI$4:$DI$23,0)</f>
        <v>4</v>
      </c>
      <c r="DK15" s="178">
        <f>P15</f>
        <v>0</v>
      </c>
      <c r="DL15" s="163">
        <f>DI15*10^3+DK15</f>
        <v>0</v>
      </c>
      <c r="DM15" s="163">
        <f>RANK(DL15,$DL$4:$DL$23,0)</f>
        <v>4</v>
      </c>
      <c r="DN15" s="163">
        <f>AJ15</f>
        <v>0</v>
      </c>
      <c r="DO15" s="163">
        <f>(DI15*10^3+DK15)*10^3+DN15</f>
        <v>0</v>
      </c>
      <c r="DP15" s="163">
        <f>RANK(DO15,$DO$4:$DO$23,0)</f>
        <v>4</v>
      </c>
      <c r="DQ15" s="179">
        <f>U15</f>
        <v>0</v>
      </c>
      <c r="DR15" s="179">
        <f>((DI15*10^3+DK15)*10^3+DN15)*10^3+DQ15</f>
        <v>0</v>
      </c>
      <c r="DS15" s="179">
        <f>RANK(DR15,$DR$4:$DR$23,0)</f>
        <v>4</v>
      </c>
      <c r="DT15" s="179">
        <f>AO15</f>
        <v>0</v>
      </c>
      <c r="DU15" s="179">
        <f>(((DI15*10^3+DK15)*10^3+DN15)*10^3+DQ15)*10^3+DT15</f>
        <v>0</v>
      </c>
      <c r="DV15" s="187">
        <f>IF(F15&gt;0,RANK(DU15,$DU$4:$DU$23,0),20)</f>
        <v>20</v>
      </c>
      <c r="DW15" s="179">
        <f>IF(DV15&lt;&gt;20,RANK(DV15,$DV$4:$DV$23,1)+COUNTIF(DV$4:DV15,DV15)-1,20)</f>
        <v>20</v>
      </c>
      <c r="DX15" s="180">
        <f>DI15/$DX$3</f>
        <v>0</v>
      </c>
      <c r="DY15" t="s" s="181">
        <f>IF(COUNTIF(CE15:DB15,"x")&gt;0,"Dis",IF(COUNTIF(DC15,"x")&gt;0,"Abbruch","-"))</f>
        <v>26</v>
      </c>
      <c r="DZ15" s="152"/>
      <c r="EA15" s="111"/>
      <c r="EB15" s="111"/>
      <c r="EC15" s="111"/>
    </row>
    <row r="16" ht="16" customHeight="1">
      <c r="A16" s="111"/>
      <c r="B16" s="111"/>
      <c r="C16" s="112"/>
      <c r="D16" t="s" s="188">
        <f>'classi'!B47</f>
        <v>26</v>
      </c>
      <c r="E16" s="182"/>
      <c r="F16" s="160">
        <f>'classi'!C47</f>
        <v>0</v>
      </c>
      <c r="G16" s="160">
        <f>'classi'!D47</f>
        <v>0</v>
      </c>
      <c r="H16" s="186">
        <f>'classi'!G47</f>
        <v>0</v>
      </c>
      <c r="I16" s="185"/>
      <c r="J16" s="182"/>
      <c r="K16" s="182"/>
      <c r="L16" s="161">
        <v>0</v>
      </c>
      <c r="M16" s="161">
        <v>0</v>
      </c>
      <c r="N16" s="161">
        <v>0</v>
      </c>
      <c r="O16" s="162"/>
      <c r="P16" s="163">
        <f>AVERAGE(L16:O16)</f>
        <v>0</v>
      </c>
      <c r="Q16" s="161">
        <v>0</v>
      </c>
      <c r="R16" s="161">
        <v>0</v>
      </c>
      <c r="S16" s="161">
        <v>0</v>
      </c>
      <c r="T16" s="162"/>
      <c r="U16" s="163">
        <f>AVERAGE(Q16:T16)</f>
        <v>0</v>
      </c>
      <c r="V16" s="161">
        <v>0</v>
      </c>
      <c r="W16" s="161">
        <v>0</v>
      </c>
      <c r="X16" s="161">
        <v>0</v>
      </c>
      <c r="Y16" s="162"/>
      <c r="Z16" s="163">
        <f>AVERAGE(V16:Y16)</f>
        <v>0</v>
      </c>
      <c r="AA16" s="161">
        <v>0</v>
      </c>
      <c r="AB16" s="161">
        <v>0</v>
      </c>
      <c r="AC16" s="161">
        <v>0</v>
      </c>
      <c r="AD16" s="162"/>
      <c r="AE16" s="163">
        <f>AVERAGE(AA16:AD16)</f>
        <v>0</v>
      </c>
      <c r="AF16" s="161">
        <v>0</v>
      </c>
      <c r="AG16" s="161">
        <v>0</v>
      </c>
      <c r="AH16" s="161">
        <v>0</v>
      </c>
      <c r="AI16" s="162"/>
      <c r="AJ16" s="163">
        <f>AVERAGE(AF16:AI16)</f>
        <v>0</v>
      </c>
      <c r="AK16" s="161">
        <v>0</v>
      </c>
      <c r="AL16" s="161">
        <v>0</v>
      </c>
      <c r="AM16" s="161">
        <v>0</v>
      </c>
      <c r="AN16" s="162"/>
      <c r="AO16" s="163">
        <f>AVERAGE(AK16:AN16)</f>
        <v>0</v>
      </c>
      <c r="AP16" s="161">
        <v>0</v>
      </c>
      <c r="AQ16" s="161">
        <v>0</v>
      </c>
      <c r="AR16" s="161">
        <v>0</v>
      </c>
      <c r="AS16" s="162"/>
      <c r="AT16" s="163">
        <f>AVERAGE(AP16:AS16)</f>
        <v>0</v>
      </c>
      <c r="AU16" s="161">
        <v>0</v>
      </c>
      <c r="AV16" s="161">
        <v>0</v>
      </c>
      <c r="AW16" s="161">
        <v>0</v>
      </c>
      <c r="AX16" s="162"/>
      <c r="AY16" s="163">
        <f>AVERAGE(AU16:AX16)</f>
        <v>0</v>
      </c>
      <c r="AZ16" s="164">
        <f>P16+U16+Z16+AE16+AJ16+AO16+AT16+AY16</f>
        <v>0</v>
      </c>
      <c r="BA16" s="165">
        <v>0</v>
      </c>
      <c r="BB16" s="165">
        <v>0</v>
      </c>
      <c r="BC16" s="165">
        <v>0</v>
      </c>
      <c r="BD16" s="166"/>
      <c r="BE16" s="163">
        <f>AVERAGE(BA16:BD16)</f>
        <v>0</v>
      </c>
      <c r="BF16" s="165">
        <v>0</v>
      </c>
      <c r="BG16" s="165">
        <v>0</v>
      </c>
      <c r="BH16" s="165">
        <v>0</v>
      </c>
      <c r="BI16" s="166"/>
      <c r="BJ16" s="163">
        <f>AVERAGE(BF16:BI16)</f>
        <v>0</v>
      </c>
      <c r="BK16" s="165">
        <v>0</v>
      </c>
      <c r="BL16" s="165">
        <v>0</v>
      </c>
      <c r="BM16" s="165">
        <v>0</v>
      </c>
      <c r="BN16" s="166"/>
      <c r="BO16" s="163">
        <f>AVERAGE(BK16:BN16)</f>
        <v>0</v>
      </c>
      <c r="BP16" s="165">
        <v>0</v>
      </c>
      <c r="BQ16" s="165">
        <v>0</v>
      </c>
      <c r="BR16" s="165">
        <v>0</v>
      </c>
      <c r="BS16" s="166"/>
      <c r="BT16" s="163">
        <f>AVERAGE(BP16:BS16)</f>
        <v>0</v>
      </c>
      <c r="BU16" s="167">
        <v>0</v>
      </c>
      <c r="BV16" s="167">
        <v>0</v>
      </c>
      <c r="BW16" s="167">
        <v>0</v>
      </c>
      <c r="BX16" s="166"/>
      <c r="BY16" s="163">
        <f>AVERAGE(BU16:BX16)</f>
        <v>0</v>
      </c>
      <c r="BZ16" s="167">
        <v>0</v>
      </c>
      <c r="CA16" s="167">
        <v>0</v>
      </c>
      <c r="CB16" s="167">
        <v>0</v>
      </c>
      <c r="CC16" s="168"/>
      <c r="CD16" s="169">
        <f>AVERAGE(BZ16:CC16)</f>
        <v>0</v>
      </c>
      <c r="CE16" s="170"/>
      <c r="CF16" s="171"/>
      <c r="CG16" s="171"/>
      <c r="CH16" s="166"/>
      <c r="CI16" s="171"/>
      <c r="CJ16" s="171"/>
      <c r="CK16" s="171"/>
      <c r="CL16" s="166"/>
      <c r="CM16" s="171"/>
      <c r="CN16" s="171"/>
      <c r="CO16" s="171"/>
      <c r="CP16" s="166"/>
      <c r="CQ16" s="171"/>
      <c r="CR16" s="171"/>
      <c r="CS16" s="171"/>
      <c r="CT16" s="166"/>
      <c r="CU16" s="171"/>
      <c r="CV16" s="171"/>
      <c r="CW16" s="171"/>
      <c r="CX16" s="166"/>
      <c r="CY16" s="171"/>
      <c r="CZ16" s="171"/>
      <c r="DA16" s="171"/>
      <c r="DB16" s="172"/>
      <c r="DC16" s="173"/>
      <c r="DD16" s="174">
        <f>SUM(BA16,BF16,BK16,BP16,BU16,BZ16)</f>
        <v>0</v>
      </c>
      <c r="DE16" s="175">
        <f>SUM(BB16,BG16,BL16,BQ16,BV16,CA16)</f>
        <v>0</v>
      </c>
      <c r="DF16" s="175">
        <f>SUM(BC16,BH16,BM16,BR16,BW16,CB16)</f>
        <v>0</v>
      </c>
      <c r="DG16" s="162">
        <f>SUM(BD16,BI16,BN16,BS16,BX16,CC16)</f>
        <v>0</v>
      </c>
      <c r="DH16" s="176">
        <f>BE16+BJ16+BT16+BO16+BY16+CD16</f>
        <v>0</v>
      </c>
      <c r="DI16" s="163">
        <f>AZ16-DH16</f>
        <v>0</v>
      </c>
      <c r="DJ16" s="177">
        <f>RANK(DI16,$DI$4:$DI$23,0)</f>
        <v>4</v>
      </c>
      <c r="DK16" s="178">
        <f>P16</f>
        <v>0</v>
      </c>
      <c r="DL16" s="163">
        <f>DI16*10^3+DK16</f>
        <v>0</v>
      </c>
      <c r="DM16" s="163">
        <f>RANK(DL16,$DL$4:$DL$23,0)</f>
        <v>4</v>
      </c>
      <c r="DN16" s="163">
        <f>AJ16</f>
        <v>0</v>
      </c>
      <c r="DO16" s="163">
        <f>(DI16*10^3+DK16)*10^3+DN16</f>
        <v>0</v>
      </c>
      <c r="DP16" s="163">
        <f>RANK(DO16,$DO$4:$DO$23,0)</f>
        <v>4</v>
      </c>
      <c r="DQ16" s="179">
        <f>U16</f>
        <v>0</v>
      </c>
      <c r="DR16" s="179">
        <f>((DI16*10^3+DK16)*10^3+DN16)*10^3+DQ16</f>
        <v>0</v>
      </c>
      <c r="DS16" s="179">
        <f>RANK(DR16,$DR$4:$DR$23,0)</f>
        <v>4</v>
      </c>
      <c r="DT16" s="179">
        <f>AO16</f>
        <v>0</v>
      </c>
      <c r="DU16" s="179">
        <f>(((DI16*10^3+DK16)*10^3+DN16)*10^3+DQ16)*10^3+DT16</f>
        <v>0</v>
      </c>
      <c r="DV16" s="187">
        <f>IF(F16&gt;0,RANK(DU16,$DU$4:$DU$23,0),20)</f>
        <v>20</v>
      </c>
      <c r="DW16" s="179">
        <f>IF(DV16&lt;&gt;20,RANK(DV16,$DV$4:$DV$23,1)+COUNTIF(DV$4:DV16,DV16)-1,20)</f>
        <v>20</v>
      </c>
      <c r="DX16" s="180">
        <f>DI16/$DX$3</f>
        <v>0</v>
      </c>
      <c r="DY16" t="s" s="181">
        <f>IF(COUNTIF(CE16:DB16,"x")&gt;0,"Dis",IF(COUNTIF(DC16,"x")&gt;0,"Abbruch","-"))</f>
        <v>26</v>
      </c>
      <c r="DZ16" s="152"/>
      <c r="EA16" s="111"/>
      <c r="EB16" s="111"/>
      <c r="EC16" s="111"/>
    </row>
    <row r="17" ht="16" customHeight="1">
      <c r="A17" s="111"/>
      <c r="B17" s="111"/>
      <c r="C17" s="112"/>
      <c r="D17" t="s" s="188">
        <f>'classi'!B48</f>
        <v>26</v>
      </c>
      <c r="E17" s="182"/>
      <c r="F17" s="160">
        <f>'classi'!C48</f>
        <v>0</v>
      </c>
      <c r="G17" s="160">
        <f>'classi'!D48</f>
        <v>0</v>
      </c>
      <c r="H17" s="186">
        <f>'classi'!G48</f>
        <v>0</v>
      </c>
      <c r="I17" s="185"/>
      <c r="J17" s="182"/>
      <c r="K17" s="182"/>
      <c r="L17" s="161">
        <v>0</v>
      </c>
      <c r="M17" s="161">
        <v>0</v>
      </c>
      <c r="N17" s="161">
        <v>0</v>
      </c>
      <c r="O17" s="162"/>
      <c r="P17" s="163">
        <f>AVERAGE(L17:O17)</f>
        <v>0</v>
      </c>
      <c r="Q17" s="161">
        <v>0</v>
      </c>
      <c r="R17" s="161">
        <v>0</v>
      </c>
      <c r="S17" s="161">
        <v>0</v>
      </c>
      <c r="T17" s="162"/>
      <c r="U17" s="163">
        <f>AVERAGE(Q17:T17)</f>
        <v>0</v>
      </c>
      <c r="V17" s="161">
        <v>0</v>
      </c>
      <c r="W17" s="161">
        <v>0</v>
      </c>
      <c r="X17" s="161">
        <v>0</v>
      </c>
      <c r="Y17" s="162"/>
      <c r="Z17" s="163">
        <f>AVERAGE(V17:Y17)</f>
        <v>0</v>
      </c>
      <c r="AA17" s="161">
        <v>0</v>
      </c>
      <c r="AB17" s="161">
        <v>0</v>
      </c>
      <c r="AC17" s="161">
        <v>0</v>
      </c>
      <c r="AD17" s="162"/>
      <c r="AE17" s="163">
        <f>AVERAGE(AA17:AD17)</f>
        <v>0</v>
      </c>
      <c r="AF17" s="161">
        <v>0</v>
      </c>
      <c r="AG17" s="161">
        <v>0</v>
      </c>
      <c r="AH17" s="161">
        <v>0</v>
      </c>
      <c r="AI17" s="162"/>
      <c r="AJ17" s="163">
        <f>AVERAGE(AF17:AI17)</f>
        <v>0</v>
      </c>
      <c r="AK17" s="161">
        <v>0</v>
      </c>
      <c r="AL17" s="161">
        <v>0</v>
      </c>
      <c r="AM17" s="161">
        <v>0</v>
      </c>
      <c r="AN17" s="162"/>
      <c r="AO17" s="163">
        <f>AVERAGE(AK17:AN17)</f>
        <v>0</v>
      </c>
      <c r="AP17" s="161">
        <v>0</v>
      </c>
      <c r="AQ17" s="161">
        <v>0</v>
      </c>
      <c r="AR17" s="161">
        <v>0</v>
      </c>
      <c r="AS17" s="162"/>
      <c r="AT17" s="163">
        <f>AVERAGE(AP17:AS17)</f>
        <v>0</v>
      </c>
      <c r="AU17" s="161">
        <v>0</v>
      </c>
      <c r="AV17" s="161">
        <v>0</v>
      </c>
      <c r="AW17" s="161">
        <v>0</v>
      </c>
      <c r="AX17" s="162"/>
      <c r="AY17" s="163">
        <f>AVERAGE(AU17:AX17)</f>
        <v>0</v>
      </c>
      <c r="AZ17" s="164">
        <f>P17+U17+Z17+AE17+AJ17+AO17+AT17+AY17</f>
        <v>0</v>
      </c>
      <c r="BA17" s="165">
        <v>0</v>
      </c>
      <c r="BB17" s="165">
        <v>0</v>
      </c>
      <c r="BC17" s="165">
        <v>0</v>
      </c>
      <c r="BD17" s="166"/>
      <c r="BE17" s="163">
        <f>AVERAGE(BA17:BD17)</f>
        <v>0</v>
      </c>
      <c r="BF17" s="165">
        <v>0</v>
      </c>
      <c r="BG17" s="165">
        <v>0</v>
      </c>
      <c r="BH17" s="165">
        <v>0</v>
      </c>
      <c r="BI17" s="166"/>
      <c r="BJ17" s="163">
        <f>AVERAGE(BF17:BI17)</f>
        <v>0</v>
      </c>
      <c r="BK17" s="165">
        <v>0</v>
      </c>
      <c r="BL17" s="165">
        <v>0</v>
      </c>
      <c r="BM17" s="165">
        <v>0</v>
      </c>
      <c r="BN17" s="166"/>
      <c r="BO17" s="163">
        <f>AVERAGE(BK17:BN17)</f>
        <v>0</v>
      </c>
      <c r="BP17" s="165">
        <v>0</v>
      </c>
      <c r="BQ17" s="165">
        <v>0</v>
      </c>
      <c r="BR17" s="165">
        <v>0</v>
      </c>
      <c r="BS17" s="166"/>
      <c r="BT17" s="163">
        <f>AVERAGE(BP17:BS17)</f>
        <v>0</v>
      </c>
      <c r="BU17" s="167">
        <v>0</v>
      </c>
      <c r="BV17" s="167">
        <v>0</v>
      </c>
      <c r="BW17" s="167">
        <v>0</v>
      </c>
      <c r="BX17" s="166"/>
      <c r="BY17" s="163">
        <f>AVERAGE(BU17:BX17)</f>
        <v>0</v>
      </c>
      <c r="BZ17" s="167">
        <v>0</v>
      </c>
      <c r="CA17" s="167">
        <v>0</v>
      </c>
      <c r="CB17" s="167">
        <v>0</v>
      </c>
      <c r="CC17" s="168"/>
      <c r="CD17" s="169">
        <f>AVERAGE(BZ17:CC17)</f>
        <v>0</v>
      </c>
      <c r="CE17" s="170"/>
      <c r="CF17" s="171"/>
      <c r="CG17" s="171"/>
      <c r="CH17" s="166"/>
      <c r="CI17" s="171"/>
      <c r="CJ17" s="171"/>
      <c r="CK17" s="171"/>
      <c r="CL17" s="166"/>
      <c r="CM17" s="171"/>
      <c r="CN17" s="171"/>
      <c r="CO17" s="171"/>
      <c r="CP17" s="166"/>
      <c r="CQ17" s="171"/>
      <c r="CR17" s="171"/>
      <c r="CS17" s="171"/>
      <c r="CT17" s="166"/>
      <c r="CU17" s="171"/>
      <c r="CV17" s="171"/>
      <c r="CW17" s="171"/>
      <c r="CX17" s="166"/>
      <c r="CY17" s="171"/>
      <c r="CZ17" s="171"/>
      <c r="DA17" s="171"/>
      <c r="DB17" s="172"/>
      <c r="DC17" s="173"/>
      <c r="DD17" s="174">
        <f>SUM(BA17,BF17,BK17,BP17,BU17,BZ17)</f>
        <v>0</v>
      </c>
      <c r="DE17" s="175">
        <f>SUM(BB17,BG17,BL17,BQ17,BV17,CA17)</f>
        <v>0</v>
      </c>
      <c r="DF17" s="175">
        <f>SUM(BC17,BH17,BM17,BR17,BW17,CB17)</f>
        <v>0</v>
      </c>
      <c r="DG17" s="162">
        <f>SUM(BD17,BI17,BN17,BS17,BX17,CC17)</f>
        <v>0</v>
      </c>
      <c r="DH17" s="176">
        <f>BE17+BJ17+BT17+BO17+BY17+CD17</f>
        <v>0</v>
      </c>
      <c r="DI17" s="163">
        <f>AZ17-DH17</f>
        <v>0</v>
      </c>
      <c r="DJ17" s="177">
        <f>RANK(DI17,$DI$4:$DI$23,0)</f>
        <v>4</v>
      </c>
      <c r="DK17" s="178">
        <f>P17</f>
        <v>0</v>
      </c>
      <c r="DL17" s="163">
        <f>DI17*10^3+DK17</f>
        <v>0</v>
      </c>
      <c r="DM17" s="163">
        <f>RANK(DL17,$DL$4:$DL$23,0)</f>
        <v>4</v>
      </c>
      <c r="DN17" s="163">
        <f>AJ17</f>
        <v>0</v>
      </c>
      <c r="DO17" s="163">
        <f>(DI17*10^3+DK17)*10^3+DN17</f>
        <v>0</v>
      </c>
      <c r="DP17" s="163">
        <f>RANK(DO17,$DO$4:$DO$23,0)</f>
        <v>4</v>
      </c>
      <c r="DQ17" s="179">
        <f>U17</f>
        <v>0</v>
      </c>
      <c r="DR17" s="179">
        <f>((DI17*10^3+DK17)*10^3+DN17)*10^3+DQ17</f>
        <v>0</v>
      </c>
      <c r="DS17" s="179">
        <f>RANK(DR17,$DR$4:$DR$23,0)</f>
        <v>4</v>
      </c>
      <c r="DT17" s="179">
        <f>AO17</f>
        <v>0</v>
      </c>
      <c r="DU17" s="179">
        <f>(((DI17*10^3+DK17)*10^3+DN17)*10^3+DQ17)*10^3+DT17</f>
        <v>0</v>
      </c>
      <c r="DV17" s="187">
        <f>IF(F17&gt;0,RANK(DU17,$DU$4:$DU$23,0),20)</f>
        <v>20</v>
      </c>
      <c r="DW17" s="179">
        <f>IF(DV17&lt;&gt;20,RANK(DV17,$DV$4:$DV$23,1)+COUNTIF(DV$4:DV17,DV17)-1,20)</f>
        <v>20</v>
      </c>
      <c r="DX17" s="180">
        <f>DI17/$DX$3</f>
        <v>0</v>
      </c>
      <c r="DY17" t="s" s="181">
        <f>IF(COUNTIF(CE17:DB17,"x")&gt;0,"Dis",IF(COUNTIF(DC17,"x")&gt;0,"Abbruch","-"))</f>
        <v>26</v>
      </c>
      <c r="DZ17" s="152"/>
      <c r="EA17" s="111"/>
      <c r="EB17" s="111"/>
      <c r="EC17" s="111"/>
    </row>
    <row r="18" ht="16" customHeight="1">
      <c r="A18" s="111"/>
      <c r="B18" s="111"/>
      <c r="C18" s="112"/>
      <c r="D18" t="s" s="188">
        <f>'classi'!B49</f>
        <v>26</v>
      </c>
      <c r="E18" s="182"/>
      <c r="F18" s="160">
        <f>'classi'!C49</f>
        <v>0</v>
      </c>
      <c r="G18" s="160">
        <f>'classi'!D49</f>
        <v>0</v>
      </c>
      <c r="H18" s="186">
        <f>'classi'!G49</f>
        <v>0</v>
      </c>
      <c r="I18" s="185"/>
      <c r="J18" s="182"/>
      <c r="K18" s="182"/>
      <c r="L18" s="161">
        <v>0</v>
      </c>
      <c r="M18" s="161">
        <v>0</v>
      </c>
      <c r="N18" s="161">
        <v>0</v>
      </c>
      <c r="O18" s="162"/>
      <c r="P18" s="163">
        <f>AVERAGE(L18:O18)</f>
        <v>0</v>
      </c>
      <c r="Q18" s="161">
        <v>0</v>
      </c>
      <c r="R18" s="161">
        <v>0</v>
      </c>
      <c r="S18" s="161">
        <v>0</v>
      </c>
      <c r="T18" s="162"/>
      <c r="U18" s="163">
        <f>AVERAGE(Q18:T18)</f>
        <v>0</v>
      </c>
      <c r="V18" s="161">
        <v>0</v>
      </c>
      <c r="W18" s="161">
        <v>0</v>
      </c>
      <c r="X18" s="161">
        <v>0</v>
      </c>
      <c r="Y18" s="162"/>
      <c r="Z18" s="163">
        <f>AVERAGE(V18:Y18)</f>
        <v>0</v>
      </c>
      <c r="AA18" s="161">
        <v>0</v>
      </c>
      <c r="AB18" s="161">
        <v>0</v>
      </c>
      <c r="AC18" s="161">
        <v>0</v>
      </c>
      <c r="AD18" s="162"/>
      <c r="AE18" s="163">
        <f>AVERAGE(AA18:AD18)</f>
        <v>0</v>
      </c>
      <c r="AF18" s="161">
        <v>0</v>
      </c>
      <c r="AG18" s="161">
        <v>0</v>
      </c>
      <c r="AH18" s="161">
        <v>0</v>
      </c>
      <c r="AI18" s="162"/>
      <c r="AJ18" s="163">
        <f>AVERAGE(AF18:AI18)</f>
        <v>0</v>
      </c>
      <c r="AK18" s="161">
        <v>0</v>
      </c>
      <c r="AL18" s="161">
        <v>0</v>
      </c>
      <c r="AM18" s="161">
        <v>0</v>
      </c>
      <c r="AN18" s="162"/>
      <c r="AO18" s="163">
        <f>AVERAGE(AK18:AN18)</f>
        <v>0</v>
      </c>
      <c r="AP18" s="161">
        <v>0</v>
      </c>
      <c r="AQ18" s="161">
        <v>0</v>
      </c>
      <c r="AR18" s="161">
        <v>0</v>
      </c>
      <c r="AS18" s="162"/>
      <c r="AT18" s="163">
        <f>AVERAGE(AP18:AS18)</f>
        <v>0</v>
      </c>
      <c r="AU18" s="161">
        <v>0</v>
      </c>
      <c r="AV18" s="161">
        <v>0</v>
      </c>
      <c r="AW18" s="161">
        <v>0</v>
      </c>
      <c r="AX18" s="162"/>
      <c r="AY18" s="163">
        <f>AVERAGE(AU18:AX18)</f>
        <v>0</v>
      </c>
      <c r="AZ18" s="164">
        <f>P18+U18+Z18+AE18+AJ18+AO18+AT18+AY18</f>
        <v>0</v>
      </c>
      <c r="BA18" s="165">
        <v>0</v>
      </c>
      <c r="BB18" s="165">
        <v>0</v>
      </c>
      <c r="BC18" s="165">
        <v>0</v>
      </c>
      <c r="BD18" s="166"/>
      <c r="BE18" s="163">
        <f>AVERAGE(BA18:BD18)</f>
        <v>0</v>
      </c>
      <c r="BF18" s="165">
        <v>0</v>
      </c>
      <c r="BG18" s="165">
        <v>0</v>
      </c>
      <c r="BH18" s="165">
        <v>0</v>
      </c>
      <c r="BI18" s="166"/>
      <c r="BJ18" s="163">
        <f>AVERAGE(BF18:BI18)</f>
        <v>0</v>
      </c>
      <c r="BK18" s="165">
        <v>0</v>
      </c>
      <c r="BL18" s="165">
        <v>0</v>
      </c>
      <c r="BM18" s="165">
        <v>0</v>
      </c>
      <c r="BN18" s="166"/>
      <c r="BO18" s="163">
        <f>AVERAGE(BK18:BN18)</f>
        <v>0</v>
      </c>
      <c r="BP18" s="165">
        <v>0</v>
      </c>
      <c r="BQ18" s="165">
        <v>0</v>
      </c>
      <c r="BR18" s="165">
        <v>0</v>
      </c>
      <c r="BS18" s="166"/>
      <c r="BT18" s="163">
        <f>AVERAGE(BP18:BS18)</f>
        <v>0</v>
      </c>
      <c r="BU18" s="167">
        <v>0</v>
      </c>
      <c r="BV18" s="167">
        <v>0</v>
      </c>
      <c r="BW18" s="167">
        <v>0</v>
      </c>
      <c r="BX18" s="166"/>
      <c r="BY18" s="163">
        <f>AVERAGE(BU18:BX18)</f>
        <v>0</v>
      </c>
      <c r="BZ18" s="167">
        <v>0</v>
      </c>
      <c r="CA18" s="167">
        <v>0</v>
      </c>
      <c r="CB18" s="167">
        <v>0</v>
      </c>
      <c r="CC18" s="168"/>
      <c r="CD18" s="169">
        <f>AVERAGE(BZ18:CC18)</f>
        <v>0</v>
      </c>
      <c r="CE18" s="170"/>
      <c r="CF18" s="171"/>
      <c r="CG18" s="171"/>
      <c r="CH18" s="166"/>
      <c r="CI18" s="171"/>
      <c r="CJ18" s="171"/>
      <c r="CK18" s="171"/>
      <c r="CL18" s="166"/>
      <c r="CM18" s="171"/>
      <c r="CN18" s="171"/>
      <c r="CO18" s="171"/>
      <c r="CP18" s="166"/>
      <c r="CQ18" s="171"/>
      <c r="CR18" s="171"/>
      <c r="CS18" s="171"/>
      <c r="CT18" s="166"/>
      <c r="CU18" s="171"/>
      <c r="CV18" s="171"/>
      <c r="CW18" s="171"/>
      <c r="CX18" s="166"/>
      <c r="CY18" s="171"/>
      <c r="CZ18" s="171"/>
      <c r="DA18" s="171"/>
      <c r="DB18" s="172"/>
      <c r="DC18" s="173"/>
      <c r="DD18" s="174">
        <f>SUM(BA18,BF18,BK18,BP18,BU18,BZ18)</f>
        <v>0</v>
      </c>
      <c r="DE18" s="175">
        <f>SUM(BB18,BG18,BL18,BQ18,BV18,CA18)</f>
        <v>0</v>
      </c>
      <c r="DF18" s="175">
        <f>SUM(BC18,BH18,BM18,BR18,BW18,CB18)</f>
        <v>0</v>
      </c>
      <c r="DG18" s="162">
        <f>SUM(BD18,BI18,BN18,BS18,BX18,CC18)</f>
        <v>0</v>
      </c>
      <c r="DH18" s="176">
        <f>BE18+BJ18+BT18+BO18+BY18+CD18</f>
        <v>0</v>
      </c>
      <c r="DI18" s="163">
        <f>AZ18-DH18</f>
        <v>0</v>
      </c>
      <c r="DJ18" s="177">
        <f>RANK(DI18,$DI$4:$DI$23,0)</f>
        <v>4</v>
      </c>
      <c r="DK18" s="178">
        <f>P18</f>
        <v>0</v>
      </c>
      <c r="DL18" s="163">
        <f>DI18*10^3+DK18</f>
        <v>0</v>
      </c>
      <c r="DM18" s="163">
        <f>RANK(DL18,$DL$4:$DL$23,0)</f>
        <v>4</v>
      </c>
      <c r="DN18" s="163">
        <f>AJ18</f>
        <v>0</v>
      </c>
      <c r="DO18" s="163">
        <f>(DI18*10^3+DK18)*10^3+DN18</f>
        <v>0</v>
      </c>
      <c r="DP18" s="163">
        <f>RANK(DO18,$DO$4:$DO$23,0)</f>
        <v>4</v>
      </c>
      <c r="DQ18" s="179">
        <f>U18</f>
        <v>0</v>
      </c>
      <c r="DR18" s="179">
        <f>((DI18*10^3+DK18)*10^3+DN18)*10^3+DQ18</f>
        <v>0</v>
      </c>
      <c r="DS18" s="179">
        <f>RANK(DR18,$DR$4:$DR$23,0)</f>
        <v>4</v>
      </c>
      <c r="DT18" s="179">
        <f>AO18</f>
        <v>0</v>
      </c>
      <c r="DU18" s="179">
        <f>(((DI18*10^3+DK18)*10^3+DN18)*10^3+DQ18)*10^3+DT18</f>
        <v>0</v>
      </c>
      <c r="DV18" s="187">
        <f>IF(F18&gt;0,RANK(DU18,$DU$4:$DU$23,0),20)</f>
        <v>20</v>
      </c>
      <c r="DW18" s="179">
        <f>IF(DV18&lt;&gt;20,RANK(DV18,$DV$4:$DV$23,1)+COUNTIF(DV$4:DV18,DV18)-1,20)</f>
        <v>20</v>
      </c>
      <c r="DX18" s="180">
        <f>DI18/$DX$3</f>
        <v>0</v>
      </c>
      <c r="DY18" t="s" s="181">
        <f>IF(COUNTIF(CE18:DB18,"x")&gt;0,"Dis",IF(COUNTIF(DC18,"x")&gt;0,"Abbruch","-"))</f>
        <v>26</v>
      </c>
      <c r="DZ18" s="152"/>
      <c r="EA18" s="111"/>
      <c r="EB18" s="111"/>
      <c r="EC18" s="111"/>
    </row>
    <row r="19" ht="16" customHeight="1">
      <c r="A19" s="111"/>
      <c r="B19" s="111"/>
      <c r="C19" s="112"/>
      <c r="D19" t="s" s="188">
        <f>'classi'!B50</f>
        <v>26</v>
      </c>
      <c r="E19" s="182"/>
      <c r="F19" s="160">
        <f>'classi'!C50</f>
        <v>0</v>
      </c>
      <c r="G19" s="160">
        <f>'classi'!D50</f>
        <v>0</v>
      </c>
      <c r="H19" s="186">
        <f>'classi'!G50</f>
        <v>0</v>
      </c>
      <c r="I19" s="185"/>
      <c r="J19" s="182"/>
      <c r="K19" s="182"/>
      <c r="L19" s="161">
        <v>0</v>
      </c>
      <c r="M19" s="161">
        <v>0</v>
      </c>
      <c r="N19" s="161">
        <v>0</v>
      </c>
      <c r="O19" s="162"/>
      <c r="P19" s="163">
        <f>AVERAGE(L19:O19)</f>
        <v>0</v>
      </c>
      <c r="Q19" s="161">
        <v>0</v>
      </c>
      <c r="R19" s="161">
        <v>0</v>
      </c>
      <c r="S19" s="161">
        <v>0</v>
      </c>
      <c r="T19" s="162"/>
      <c r="U19" s="163">
        <f>AVERAGE(Q19:T19)</f>
        <v>0</v>
      </c>
      <c r="V19" s="161">
        <v>0</v>
      </c>
      <c r="W19" s="161">
        <v>0</v>
      </c>
      <c r="X19" s="161">
        <v>0</v>
      </c>
      <c r="Y19" s="162"/>
      <c r="Z19" s="163">
        <f>AVERAGE(V19:Y19)</f>
        <v>0</v>
      </c>
      <c r="AA19" s="161">
        <v>0</v>
      </c>
      <c r="AB19" s="161">
        <v>0</v>
      </c>
      <c r="AC19" s="161">
        <v>0</v>
      </c>
      <c r="AD19" s="162"/>
      <c r="AE19" s="163">
        <f>AVERAGE(AA19:AD19)</f>
        <v>0</v>
      </c>
      <c r="AF19" s="161">
        <v>0</v>
      </c>
      <c r="AG19" s="161">
        <v>0</v>
      </c>
      <c r="AH19" s="161">
        <v>0</v>
      </c>
      <c r="AI19" s="162"/>
      <c r="AJ19" s="163">
        <f>AVERAGE(AF19:AI19)</f>
        <v>0</v>
      </c>
      <c r="AK19" s="161">
        <v>0</v>
      </c>
      <c r="AL19" s="161">
        <v>0</v>
      </c>
      <c r="AM19" s="161">
        <v>0</v>
      </c>
      <c r="AN19" s="162"/>
      <c r="AO19" s="163">
        <f>AVERAGE(AK19:AN19)</f>
        <v>0</v>
      </c>
      <c r="AP19" s="161">
        <v>0</v>
      </c>
      <c r="AQ19" s="161">
        <v>0</v>
      </c>
      <c r="AR19" s="161">
        <v>0</v>
      </c>
      <c r="AS19" s="162"/>
      <c r="AT19" s="163">
        <f>AVERAGE(AP19:AS19)</f>
        <v>0</v>
      </c>
      <c r="AU19" s="161">
        <v>0</v>
      </c>
      <c r="AV19" s="161">
        <v>0</v>
      </c>
      <c r="AW19" s="161">
        <v>0</v>
      </c>
      <c r="AX19" s="162"/>
      <c r="AY19" s="163">
        <f>AVERAGE(AU19:AX19)</f>
        <v>0</v>
      </c>
      <c r="AZ19" s="164">
        <f>P19+U19+Z19+AE19+AJ19+AO19+AT19+AY19</f>
        <v>0</v>
      </c>
      <c r="BA19" s="165">
        <v>0</v>
      </c>
      <c r="BB19" s="165">
        <v>0</v>
      </c>
      <c r="BC19" s="165">
        <v>0</v>
      </c>
      <c r="BD19" s="166"/>
      <c r="BE19" s="163">
        <f>AVERAGE(BA19:BD19)</f>
        <v>0</v>
      </c>
      <c r="BF19" s="165">
        <v>0</v>
      </c>
      <c r="BG19" s="165">
        <v>0</v>
      </c>
      <c r="BH19" s="165">
        <v>0</v>
      </c>
      <c r="BI19" s="166"/>
      <c r="BJ19" s="163">
        <f>AVERAGE(BF19:BI19)</f>
        <v>0</v>
      </c>
      <c r="BK19" s="165">
        <v>0</v>
      </c>
      <c r="BL19" s="165">
        <v>0</v>
      </c>
      <c r="BM19" s="165">
        <v>0</v>
      </c>
      <c r="BN19" s="166"/>
      <c r="BO19" s="163">
        <f>AVERAGE(BK19:BN19)</f>
        <v>0</v>
      </c>
      <c r="BP19" s="165">
        <v>0</v>
      </c>
      <c r="BQ19" s="165">
        <v>0</v>
      </c>
      <c r="BR19" s="165">
        <v>0</v>
      </c>
      <c r="BS19" s="166"/>
      <c r="BT19" s="163">
        <f>AVERAGE(BP19:BS19)</f>
        <v>0</v>
      </c>
      <c r="BU19" s="167">
        <v>0</v>
      </c>
      <c r="BV19" s="167">
        <v>0</v>
      </c>
      <c r="BW19" s="167">
        <v>0</v>
      </c>
      <c r="BX19" s="166"/>
      <c r="BY19" s="163">
        <f>AVERAGE(BU19:BX19)</f>
        <v>0</v>
      </c>
      <c r="BZ19" s="167">
        <v>0</v>
      </c>
      <c r="CA19" s="167">
        <v>0</v>
      </c>
      <c r="CB19" s="167">
        <v>0</v>
      </c>
      <c r="CC19" s="168"/>
      <c r="CD19" s="169">
        <f>AVERAGE(BZ19:CC19)</f>
        <v>0</v>
      </c>
      <c r="CE19" s="170"/>
      <c r="CF19" s="171"/>
      <c r="CG19" s="171"/>
      <c r="CH19" s="166"/>
      <c r="CI19" s="171"/>
      <c r="CJ19" s="171"/>
      <c r="CK19" s="171"/>
      <c r="CL19" s="166"/>
      <c r="CM19" s="171"/>
      <c r="CN19" s="171"/>
      <c r="CO19" s="171"/>
      <c r="CP19" s="166"/>
      <c r="CQ19" s="171"/>
      <c r="CR19" s="171"/>
      <c r="CS19" s="171"/>
      <c r="CT19" s="166"/>
      <c r="CU19" s="171"/>
      <c r="CV19" s="171"/>
      <c r="CW19" s="171"/>
      <c r="CX19" s="166"/>
      <c r="CY19" s="171"/>
      <c r="CZ19" s="171"/>
      <c r="DA19" s="171"/>
      <c r="DB19" s="172"/>
      <c r="DC19" s="173"/>
      <c r="DD19" s="174">
        <f>SUM(BA19,BF19,BK19,BP19,BU19,BZ19)</f>
        <v>0</v>
      </c>
      <c r="DE19" s="175">
        <f>SUM(BB19,BG19,BL19,BQ19,BV19,CA19)</f>
        <v>0</v>
      </c>
      <c r="DF19" s="175">
        <f>SUM(BC19,BH19,BM19,BR19,BW19,CB19)</f>
        <v>0</v>
      </c>
      <c r="DG19" s="162">
        <f>SUM(BD19,BI19,BN19,BS19,BX19,CC19)</f>
        <v>0</v>
      </c>
      <c r="DH19" s="176">
        <f>BE19+BJ19+BT19+BO19+BY19+CD19</f>
        <v>0</v>
      </c>
      <c r="DI19" s="163">
        <f>AZ19-DH19</f>
        <v>0</v>
      </c>
      <c r="DJ19" s="177">
        <f>RANK(DI19,$DI$4:$DI$23,0)</f>
        <v>4</v>
      </c>
      <c r="DK19" s="178">
        <f>P19</f>
        <v>0</v>
      </c>
      <c r="DL19" s="163">
        <f>DI19*10^3+DK19</f>
        <v>0</v>
      </c>
      <c r="DM19" s="163">
        <f>RANK(DL19,$DL$4:$DL$23,0)</f>
        <v>4</v>
      </c>
      <c r="DN19" s="163">
        <f>AJ19</f>
        <v>0</v>
      </c>
      <c r="DO19" s="163">
        <f>(DI19*10^3+DK19)*10^3+DN19</f>
        <v>0</v>
      </c>
      <c r="DP19" s="163">
        <f>RANK(DO19,$DO$4:$DO$23,0)</f>
        <v>4</v>
      </c>
      <c r="DQ19" s="179">
        <f>U19</f>
        <v>0</v>
      </c>
      <c r="DR19" s="179">
        <f>((DI19*10^3+DK19)*10^3+DN19)*10^3+DQ19</f>
        <v>0</v>
      </c>
      <c r="DS19" s="179">
        <f>RANK(DR19,$DR$4:$DR$23,0)</f>
        <v>4</v>
      </c>
      <c r="DT19" s="179">
        <f>AO19</f>
        <v>0</v>
      </c>
      <c r="DU19" s="179">
        <f>(((DI19*10^3+DK19)*10^3+DN19)*10^3+DQ19)*10^3+DT19</f>
        <v>0</v>
      </c>
      <c r="DV19" s="187">
        <f>IF(F19&gt;0,RANK(DU19,$DU$4:$DU$23,0),20)</f>
        <v>20</v>
      </c>
      <c r="DW19" s="179">
        <f>IF(DV19&lt;&gt;20,RANK(DV19,$DV$4:$DV$23,1)+COUNTIF(DV$4:DV19,DV19)-1,20)</f>
        <v>20</v>
      </c>
      <c r="DX19" s="180">
        <f>DI19/$DX$3</f>
        <v>0</v>
      </c>
      <c r="DY19" t="s" s="181">
        <f>IF(COUNTIF(CE19:DB19,"x")&gt;0,"Dis",IF(COUNTIF(DC19,"x")&gt;0,"Abbruch","-"))</f>
        <v>26</v>
      </c>
      <c r="DZ19" s="152"/>
      <c r="EA19" s="111"/>
      <c r="EB19" s="111"/>
      <c r="EC19" s="111"/>
    </row>
    <row r="20" ht="16" customHeight="1">
      <c r="A20" s="111"/>
      <c r="B20" s="111"/>
      <c r="C20" s="112"/>
      <c r="D20" t="s" s="188">
        <f>'classi'!B51</f>
        <v>26</v>
      </c>
      <c r="E20" s="182"/>
      <c r="F20" s="160">
        <f>'classi'!C51</f>
        <v>0</v>
      </c>
      <c r="G20" s="160">
        <f>'classi'!D51</f>
        <v>0</v>
      </c>
      <c r="H20" s="186">
        <f>'classi'!G51</f>
        <v>0</v>
      </c>
      <c r="I20" s="185"/>
      <c r="J20" s="182"/>
      <c r="K20" s="182"/>
      <c r="L20" s="161">
        <v>0</v>
      </c>
      <c r="M20" s="161">
        <v>0</v>
      </c>
      <c r="N20" s="161">
        <v>0</v>
      </c>
      <c r="O20" s="162"/>
      <c r="P20" s="163">
        <f>AVERAGE(L20:O20)</f>
        <v>0</v>
      </c>
      <c r="Q20" s="161">
        <v>0</v>
      </c>
      <c r="R20" s="161">
        <v>0</v>
      </c>
      <c r="S20" s="161">
        <v>0</v>
      </c>
      <c r="T20" s="162"/>
      <c r="U20" s="163">
        <f>AVERAGE(Q20:T20)</f>
        <v>0</v>
      </c>
      <c r="V20" s="161">
        <v>0</v>
      </c>
      <c r="W20" s="161">
        <v>0</v>
      </c>
      <c r="X20" s="161">
        <v>0</v>
      </c>
      <c r="Y20" s="162"/>
      <c r="Z20" s="163">
        <f>AVERAGE(V20:Y20)</f>
        <v>0</v>
      </c>
      <c r="AA20" s="161">
        <v>0</v>
      </c>
      <c r="AB20" s="161">
        <v>0</v>
      </c>
      <c r="AC20" s="161">
        <v>0</v>
      </c>
      <c r="AD20" s="162"/>
      <c r="AE20" s="163">
        <f>AVERAGE(AA20:AD20)</f>
        <v>0</v>
      </c>
      <c r="AF20" s="161">
        <v>0</v>
      </c>
      <c r="AG20" s="161">
        <v>0</v>
      </c>
      <c r="AH20" s="161">
        <v>0</v>
      </c>
      <c r="AI20" s="162"/>
      <c r="AJ20" s="163">
        <f>AVERAGE(AF20:AI20)</f>
        <v>0</v>
      </c>
      <c r="AK20" s="161">
        <v>0</v>
      </c>
      <c r="AL20" s="161">
        <v>0</v>
      </c>
      <c r="AM20" s="161">
        <v>0</v>
      </c>
      <c r="AN20" s="162"/>
      <c r="AO20" s="163">
        <f>AVERAGE(AK20:AN20)</f>
        <v>0</v>
      </c>
      <c r="AP20" s="161">
        <v>0</v>
      </c>
      <c r="AQ20" s="161">
        <v>0</v>
      </c>
      <c r="AR20" s="161">
        <v>0</v>
      </c>
      <c r="AS20" s="162"/>
      <c r="AT20" s="163">
        <f>AVERAGE(AP20:AS20)</f>
        <v>0</v>
      </c>
      <c r="AU20" s="161">
        <v>0</v>
      </c>
      <c r="AV20" s="161">
        <v>0</v>
      </c>
      <c r="AW20" s="161">
        <v>0</v>
      </c>
      <c r="AX20" s="162"/>
      <c r="AY20" s="163">
        <f>AVERAGE(AU20:AX20)</f>
        <v>0</v>
      </c>
      <c r="AZ20" s="164">
        <f>P20+U20+Z20+AE20+AJ20+AO20+AT20+AY20</f>
        <v>0</v>
      </c>
      <c r="BA20" s="165">
        <v>0</v>
      </c>
      <c r="BB20" s="165">
        <v>0</v>
      </c>
      <c r="BC20" s="165">
        <v>0</v>
      </c>
      <c r="BD20" s="166"/>
      <c r="BE20" s="163">
        <f>AVERAGE(BA20:BD20)</f>
        <v>0</v>
      </c>
      <c r="BF20" s="165">
        <v>0</v>
      </c>
      <c r="BG20" s="165">
        <v>0</v>
      </c>
      <c r="BH20" s="165">
        <v>0</v>
      </c>
      <c r="BI20" s="166"/>
      <c r="BJ20" s="163">
        <f>AVERAGE(BF20:BI20)</f>
        <v>0</v>
      </c>
      <c r="BK20" s="165">
        <v>0</v>
      </c>
      <c r="BL20" s="165">
        <v>0</v>
      </c>
      <c r="BM20" s="165">
        <v>0</v>
      </c>
      <c r="BN20" s="166"/>
      <c r="BO20" s="163">
        <f>AVERAGE(BK20:BN20)</f>
        <v>0</v>
      </c>
      <c r="BP20" s="165">
        <v>0</v>
      </c>
      <c r="BQ20" s="165">
        <v>0</v>
      </c>
      <c r="BR20" s="165">
        <v>0</v>
      </c>
      <c r="BS20" s="166"/>
      <c r="BT20" s="163">
        <f>AVERAGE(BP20:BS20)</f>
        <v>0</v>
      </c>
      <c r="BU20" s="167">
        <v>0</v>
      </c>
      <c r="BV20" s="167">
        <v>0</v>
      </c>
      <c r="BW20" s="167">
        <v>0</v>
      </c>
      <c r="BX20" s="166"/>
      <c r="BY20" s="163">
        <f>AVERAGE(BU20:BX20)</f>
        <v>0</v>
      </c>
      <c r="BZ20" s="167">
        <v>0</v>
      </c>
      <c r="CA20" s="167">
        <v>0</v>
      </c>
      <c r="CB20" s="167">
        <v>0</v>
      </c>
      <c r="CC20" s="168"/>
      <c r="CD20" s="169">
        <f>AVERAGE(BZ20:CC20)</f>
        <v>0</v>
      </c>
      <c r="CE20" s="170"/>
      <c r="CF20" s="171"/>
      <c r="CG20" s="171"/>
      <c r="CH20" s="166"/>
      <c r="CI20" s="171"/>
      <c r="CJ20" s="171"/>
      <c r="CK20" s="171"/>
      <c r="CL20" s="166"/>
      <c r="CM20" s="171"/>
      <c r="CN20" s="171"/>
      <c r="CO20" s="171"/>
      <c r="CP20" s="166"/>
      <c r="CQ20" s="171"/>
      <c r="CR20" s="171"/>
      <c r="CS20" s="171"/>
      <c r="CT20" s="166"/>
      <c r="CU20" s="171"/>
      <c r="CV20" s="171"/>
      <c r="CW20" s="171"/>
      <c r="CX20" s="166"/>
      <c r="CY20" s="171"/>
      <c r="CZ20" s="171"/>
      <c r="DA20" s="171"/>
      <c r="DB20" s="172"/>
      <c r="DC20" s="173"/>
      <c r="DD20" s="174">
        <f>SUM(BA20,BF20,BK20,BP20,BU20,BZ20)</f>
        <v>0</v>
      </c>
      <c r="DE20" s="175">
        <f>SUM(BB20,BG20,BL20,BQ20,BV20,CA20)</f>
        <v>0</v>
      </c>
      <c r="DF20" s="175">
        <f>SUM(BC20,BH20,BM20,BR20,BW20,CB20)</f>
        <v>0</v>
      </c>
      <c r="DG20" s="162">
        <f>SUM(BD20,BI20,BN20,BS20,BX20,CC20)</f>
        <v>0</v>
      </c>
      <c r="DH20" s="176">
        <f>BE20+BJ20+BT20+BO20+BY20+CD20</f>
        <v>0</v>
      </c>
      <c r="DI20" s="163">
        <f>AZ20-DH20</f>
        <v>0</v>
      </c>
      <c r="DJ20" s="177">
        <f>RANK(DI20,$DI$4:$DI$23,0)</f>
        <v>4</v>
      </c>
      <c r="DK20" s="178">
        <f>P20</f>
        <v>0</v>
      </c>
      <c r="DL20" s="163">
        <f>DI20*10^3+DK20</f>
        <v>0</v>
      </c>
      <c r="DM20" s="163">
        <f>RANK(DL20,$DL$4:$DL$23,0)</f>
        <v>4</v>
      </c>
      <c r="DN20" s="163">
        <f>AJ20</f>
        <v>0</v>
      </c>
      <c r="DO20" s="163">
        <f>(DI20*10^3+DK20)*10^3+DN20</f>
        <v>0</v>
      </c>
      <c r="DP20" s="163">
        <f>RANK(DO20,$DO$4:$DO$23,0)</f>
        <v>4</v>
      </c>
      <c r="DQ20" s="179">
        <f>U20</f>
        <v>0</v>
      </c>
      <c r="DR20" s="179">
        <f>((DI20*10^3+DK20)*10^3+DN20)*10^3+DQ20</f>
        <v>0</v>
      </c>
      <c r="DS20" s="179">
        <f>RANK(DR20,$DR$4:$DR$23,0)</f>
        <v>4</v>
      </c>
      <c r="DT20" s="179">
        <f>AO20</f>
        <v>0</v>
      </c>
      <c r="DU20" s="179">
        <f>(((DI20*10^3+DK20)*10^3+DN20)*10^3+DQ20)*10^3+DT20</f>
        <v>0</v>
      </c>
      <c r="DV20" s="187">
        <f>IF(F20&gt;0,RANK(DU20,$DU$4:$DU$23,0),20)</f>
        <v>20</v>
      </c>
      <c r="DW20" s="179">
        <f>IF(DV20&lt;&gt;20,RANK(DV20,$DV$4:$DV$23,1)+COUNTIF(DV$4:DV20,DV20)-1,20)</f>
        <v>20</v>
      </c>
      <c r="DX20" s="180">
        <f>DI20/$DX$3</f>
        <v>0</v>
      </c>
      <c r="DY20" t="s" s="181">
        <f>IF(COUNTIF(CE20:DB20,"x")&gt;0,"Dis",IF(COUNTIF(DC20,"x")&gt;0,"Abbruch","-"))</f>
        <v>26</v>
      </c>
      <c r="DZ20" s="152"/>
      <c r="EA20" s="111"/>
      <c r="EB20" s="111"/>
      <c r="EC20" s="111"/>
    </row>
    <row r="21" ht="16" customHeight="1">
      <c r="A21" s="111"/>
      <c r="B21" s="111"/>
      <c r="C21" s="112"/>
      <c r="D21" t="s" s="188">
        <f>'classi'!B52</f>
        <v>26</v>
      </c>
      <c r="E21" s="182"/>
      <c r="F21" s="160">
        <f>'classi'!C52</f>
        <v>0</v>
      </c>
      <c r="G21" s="160">
        <f>'classi'!D52</f>
        <v>0</v>
      </c>
      <c r="H21" s="186">
        <f>'classi'!G52</f>
        <v>0</v>
      </c>
      <c r="I21" s="185"/>
      <c r="J21" s="182"/>
      <c r="K21" s="182"/>
      <c r="L21" s="161">
        <v>0</v>
      </c>
      <c r="M21" s="161">
        <v>0</v>
      </c>
      <c r="N21" s="161">
        <v>0</v>
      </c>
      <c r="O21" s="162"/>
      <c r="P21" s="163">
        <f>AVERAGE(L21:O21)</f>
        <v>0</v>
      </c>
      <c r="Q21" s="161">
        <v>0</v>
      </c>
      <c r="R21" s="161">
        <v>0</v>
      </c>
      <c r="S21" s="161">
        <v>0</v>
      </c>
      <c r="T21" s="162"/>
      <c r="U21" s="163">
        <f>AVERAGE(Q21:T21)</f>
        <v>0</v>
      </c>
      <c r="V21" s="161">
        <v>0</v>
      </c>
      <c r="W21" s="161">
        <v>0</v>
      </c>
      <c r="X21" s="161">
        <v>0</v>
      </c>
      <c r="Y21" s="162"/>
      <c r="Z21" s="163">
        <f>AVERAGE(V21:Y21)</f>
        <v>0</v>
      </c>
      <c r="AA21" s="161">
        <v>0</v>
      </c>
      <c r="AB21" s="161">
        <v>0</v>
      </c>
      <c r="AC21" s="161">
        <v>0</v>
      </c>
      <c r="AD21" s="162"/>
      <c r="AE21" s="163">
        <f>AVERAGE(AA21:AD21)</f>
        <v>0</v>
      </c>
      <c r="AF21" s="161">
        <v>0</v>
      </c>
      <c r="AG21" s="161">
        <v>0</v>
      </c>
      <c r="AH21" s="161">
        <v>0</v>
      </c>
      <c r="AI21" s="162"/>
      <c r="AJ21" s="163">
        <f>AVERAGE(AF21:AI21)</f>
        <v>0</v>
      </c>
      <c r="AK21" s="161">
        <v>0</v>
      </c>
      <c r="AL21" s="161">
        <v>0</v>
      </c>
      <c r="AM21" s="161">
        <v>0</v>
      </c>
      <c r="AN21" s="162"/>
      <c r="AO21" s="163">
        <f>AVERAGE(AK21:AN21)</f>
        <v>0</v>
      </c>
      <c r="AP21" s="161">
        <v>0</v>
      </c>
      <c r="AQ21" s="161">
        <v>0</v>
      </c>
      <c r="AR21" s="161">
        <v>0</v>
      </c>
      <c r="AS21" s="162"/>
      <c r="AT21" s="163">
        <f>AVERAGE(AP21:AS21)</f>
        <v>0</v>
      </c>
      <c r="AU21" s="161">
        <v>0</v>
      </c>
      <c r="AV21" s="161">
        <v>0</v>
      </c>
      <c r="AW21" s="161">
        <v>0</v>
      </c>
      <c r="AX21" s="162"/>
      <c r="AY21" s="163">
        <f>AVERAGE(AU21:AX21)</f>
        <v>0</v>
      </c>
      <c r="AZ21" s="164">
        <f>P21+U21+Z21+AE21+AJ21+AO21+AT21+AY21</f>
        <v>0</v>
      </c>
      <c r="BA21" s="165">
        <v>0</v>
      </c>
      <c r="BB21" s="165">
        <v>0</v>
      </c>
      <c r="BC21" s="165">
        <v>0</v>
      </c>
      <c r="BD21" s="166"/>
      <c r="BE21" s="163">
        <f>AVERAGE(BA21:BD21)</f>
        <v>0</v>
      </c>
      <c r="BF21" s="165">
        <v>0</v>
      </c>
      <c r="BG21" s="165">
        <v>0</v>
      </c>
      <c r="BH21" s="165">
        <v>0</v>
      </c>
      <c r="BI21" s="166"/>
      <c r="BJ21" s="163">
        <f>AVERAGE(BF21:BI21)</f>
        <v>0</v>
      </c>
      <c r="BK21" s="165">
        <v>0</v>
      </c>
      <c r="BL21" s="165">
        <v>0</v>
      </c>
      <c r="BM21" s="165">
        <v>0</v>
      </c>
      <c r="BN21" s="166"/>
      <c r="BO21" s="163">
        <f>AVERAGE(BK21:BN21)</f>
        <v>0</v>
      </c>
      <c r="BP21" s="165">
        <v>0</v>
      </c>
      <c r="BQ21" s="165">
        <v>0</v>
      </c>
      <c r="BR21" s="165">
        <v>0</v>
      </c>
      <c r="BS21" s="166"/>
      <c r="BT21" s="163">
        <f>AVERAGE(BP21:BS21)</f>
        <v>0</v>
      </c>
      <c r="BU21" s="167">
        <v>0</v>
      </c>
      <c r="BV21" s="167">
        <v>0</v>
      </c>
      <c r="BW21" s="167">
        <v>0</v>
      </c>
      <c r="BX21" s="166"/>
      <c r="BY21" s="163">
        <f>AVERAGE(BU21:BX21)</f>
        <v>0</v>
      </c>
      <c r="BZ21" s="167">
        <v>0</v>
      </c>
      <c r="CA21" s="167">
        <v>0</v>
      </c>
      <c r="CB21" s="167">
        <v>0</v>
      </c>
      <c r="CC21" s="168"/>
      <c r="CD21" s="169">
        <f>AVERAGE(BZ21:CC21)</f>
        <v>0</v>
      </c>
      <c r="CE21" s="170"/>
      <c r="CF21" s="171"/>
      <c r="CG21" s="171"/>
      <c r="CH21" s="166"/>
      <c r="CI21" s="171"/>
      <c r="CJ21" s="171"/>
      <c r="CK21" s="171"/>
      <c r="CL21" s="166"/>
      <c r="CM21" s="171"/>
      <c r="CN21" s="171"/>
      <c r="CO21" s="171"/>
      <c r="CP21" s="166"/>
      <c r="CQ21" s="171"/>
      <c r="CR21" s="171"/>
      <c r="CS21" s="171"/>
      <c r="CT21" s="166"/>
      <c r="CU21" s="171"/>
      <c r="CV21" s="171"/>
      <c r="CW21" s="171"/>
      <c r="CX21" s="166"/>
      <c r="CY21" s="171"/>
      <c r="CZ21" s="171"/>
      <c r="DA21" s="171"/>
      <c r="DB21" s="172"/>
      <c r="DC21" s="173"/>
      <c r="DD21" s="174">
        <f>SUM(BA21,BF21,BK21,BP21,BU21,BZ21)</f>
        <v>0</v>
      </c>
      <c r="DE21" s="175">
        <f>SUM(BB21,BG21,BL21,BQ21,BV21,CA21)</f>
        <v>0</v>
      </c>
      <c r="DF21" s="175">
        <f>SUM(BC21,BH21,BM21,BR21,BW21,CB21)</f>
        <v>0</v>
      </c>
      <c r="DG21" s="162">
        <f>SUM(BD21,BI21,BN21,BS21,BX21,CC21)</f>
        <v>0</v>
      </c>
      <c r="DH21" s="176">
        <f>BE21+BJ21+BT21+BO21+BY21+CD21</f>
        <v>0</v>
      </c>
      <c r="DI21" s="163">
        <f>AZ21-DH21</f>
        <v>0</v>
      </c>
      <c r="DJ21" s="177">
        <f>RANK(DI21,$DI$4:$DI$23,0)</f>
        <v>4</v>
      </c>
      <c r="DK21" s="178">
        <f>P21</f>
        <v>0</v>
      </c>
      <c r="DL21" s="163">
        <f>DI21*10^3+DK21</f>
        <v>0</v>
      </c>
      <c r="DM21" s="163">
        <f>RANK(DL21,$DL$4:$DL$23,0)</f>
        <v>4</v>
      </c>
      <c r="DN21" s="163">
        <f>AJ21</f>
        <v>0</v>
      </c>
      <c r="DO21" s="163">
        <f>(DI21*10^3+DK21)*10^3+DN21</f>
        <v>0</v>
      </c>
      <c r="DP21" s="163">
        <f>RANK(DO21,$DO$4:$DO$23,0)</f>
        <v>4</v>
      </c>
      <c r="DQ21" s="179">
        <f>U21</f>
        <v>0</v>
      </c>
      <c r="DR21" s="179">
        <f>((DI21*10^3+DK21)*10^3+DN21)*10^3+DQ21</f>
        <v>0</v>
      </c>
      <c r="DS21" s="179">
        <f>RANK(DR21,$DR$4:$DR$23,0)</f>
        <v>4</v>
      </c>
      <c r="DT21" s="179">
        <f>AO21</f>
        <v>0</v>
      </c>
      <c r="DU21" s="179">
        <f>(((DI21*10^3+DK21)*10^3+DN21)*10^3+DQ21)*10^3+DT21</f>
        <v>0</v>
      </c>
      <c r="DV21" s="187">
        <f>IF(F21&gt;0,RANK(DU21,$DU$4:$DU$23,0),20)</f>
        <v>20</v>
      </c>
      <c r="DW21" s="179">
        <f>IF(DV21&lt;&gt;20,RANK(DV21,$DV$4:$DV$23,1)+COUNTIF(DV$4:DV21,DV21)-1,20)</f>
        <v>20</v>
      </c>
      <c r="DX21" s="180">
        <f>DI21/$DX$3</f>
        <v>0</v>
      </c>
      <c r="DY21" t="s" s="181">
        <f>IF(COUNTIF(CE21:DB21,"x")&gt;0,"Dis",IF(COUNTIF(DC21,"x")&gt;0,"Abbruch","-"))</f>
        <v>26</v>
      </c>
      <c r="DZ21" s="152"/>
      <c r="EA21" s="111"/>
      <c r="EB21" s="111"/>
      <c r="EC21" s="111"/>
    </row>
    <row r="22" ht="16" customHeight="1">
      <c r="A22" s="111"/>
      <c r="B22" s="111"/>
      <c r="C22" s="112"/>
      <c r="D22" t="s" s="188">
        <f>'classi'!B53</f>
        <v>26</v>
      </c>
      <c r="E22" s="182"/>
      <c r="F22" s="160">
        <f>'classi'!C53</f>
        <v>0</v>
      </c>
      <c r="G22" s="160">
        <f>'classi'!D53</f>
        <v>0</v>
      </c>
      <c r="H22" s="186">
        <f>'classi'!G53</f>
        <v>0</v>
      </c>
      <c r="I22" s="185"/>
      <c r="J22" s="182"/>
      <c r="K22" s="182"/>
      <c r="L22" s="161">
        <v>0</v>
      </c>
      <c r="M22" s="161">
        <v>0</v>
      </c>
      <c r="N22" s="161">
        <v>0</v>
      </c>
      <c r="O22" s="162"/>
      <c r="P22" s="163">
        <f>AVERAGE(L22:O22)</f>
        <v>0</v>
      </c>
      <c r="Q22" s="161">
        <v>0</v>
      </c>
      <c r="R22" s="161">
        <v>0</v>
      </c>
      <c r="S22" s="161">
        <v>0</v>
      </c>
      <c r="T22" s="162"/>
      <c r="U22" s="163">
        <f>AVERAGE(Q22:T22)</f>
        <v>0</v>
      </c>
      <c r="V22" s="161">
        <v>0</v>
      </c>
      <c r="W22" s="161">
        <v>0</v>
      </c>
      <c r="X22" s="161">
        <v>0</v>
      </c>
      <c r="Y22" s="162"/>
      <c r="Z22" s="163">
        <f>AVERAGE(V22:Y22)</f>
        <v>0</v>
      </c>
      <c r="AA22" s="161">
        <v>0</v>
      </c>
      <c r="AB22" s="161">
        <v>0</v>
      </c>
      <c r="AC22" s="161">
        <v>0</v>
      </c>
      <c r="AD22" s="162"/>
      <c r="AE22" s="163">
        <f>AVERAGE(AA22:AD22)</f>
        <v>0</v>
      </c>
      <c r="AF22" s="161">
        <v>0</v>
      </c>
      <c r="AG22" s="161">
        <v>0</v>
      </c>
      <c r="AH22" s="161">
        <v>0</v>
      </c>
      <c r="AI22" s="162"/>
      <c r="AJ22" s="163">
        <f>AVERAGE(AF22:AI22)</f>
        <v>0</v>
      </c>
      <c r="AK22" s="161">
        <v>0</v>
      </c>
      <c r="AL22" s="161">
        <v>0</v>
      </c>
      <c r="AM22" s="161">
        <v>0</v>
      </c>
      <c r="AN22" s="162"/>
      <c r="AO22" s="163">
        <f>AVERAGE(AK22:AN22)</f>
        <v>0</v>
      </c>
      <c r="AP22" s="161">
        <v>0</v>
      </c>
      <c r="AQ22" s="161">
        <v>0</v>
      </c>
      <c r="AR22" s="161">
        <v>0</v>
      </c>
      <c r="AS22" s="162"/>
      <c r="AT22" s="163">
        <f>AVERAGE(AP22:AS22)</f>
        <v>0</v>
      </c>
      <c r="AU22" s="161">
        <v>0</v>
      </c>
      <c r="AV22" s="161">
        <v>0</v>
      </c>
      <c r="AW22" s="161">
        <v>0</v>
      </c>
      <c r="AX22" s="162"/>
      <c r="AY22" s="163">
        <f>AVERAGE(AU22:AX22)</f>
        <v>0</v>
      </c>
      <c r="AZ22" s="164">
        <f>P22+U22+Z22+AE22+AJ22+AO22+AT22+AY22</f>
        <v>0</v>
      </c>
      <c r="BA22" s="165">
        <v>0</v>
      </c>
      <c r="BB22" s="165">
        <v>0</v>
      </c>
      <c r="BC22" s="165">
        <v>0</v>
      </c>
      <c r="BD22" s="166"/>
      <c r="BE22" s="163">
        <f>AVERAGE(BA22:BD22)</f>
        <v>0</v>
      </c>
      <c r="BF22" s="165">
        <v>0</v>
      </c>
      <c r="BG22" s="165">
        <v>0</v>
      </c>
      <c r="BH22" s="165">
        <v>0</v>
      </c>
      <c r="BI22" s="166"/>
      <c r="BJ22" s="163">
        <f>AVERAGE(BF22:BI22)</f>
        <v>0</v>
      </c>
      <c r="BK22" s="165">
        <v>0</v>
      </c>
      <c r="BL22" s="165">
        <v>0</v>
      </c>
      <c r="BM22" s="165">
        <v>0</v>
      </c>
      <c r="BN22" s="166"/>
      <c r="BO22" s="163">
        <f>AVERAGE(BK22:BN22)</f>
        <v>0</v>
      </c>
      <c r="BP22" s="165">
        <v>0</v>
      </c>
      <c r="BQ22" s="165">
        <v>0</v>
      </c>
      <c r="BR22" s="165">
        <v>0</v>
      </c>
      <c r="BS22" s="166"/>
      <c r="BT22" s="163">
        <f>AVERAGE(BP22:BS22)</f>
        <v>0</v>
      </c>
      <c r="BU22" s="167">
        <v>0</v>
      </c>
      <c r="BV22" s="167">
        <v>0</v>
      </c>
      <c r="BW22" s="167">
        <v>0</v>
      </c>
      <c r="BX22" s="166"/>
      <c r="BY22" s="163">
        <f>AVERAGE(BU22:BX22)</f>
        <v>0</v>
      </c>
      <c r="BZ22" s="167">
        <v>0</v>
      </c>
      <c r="CA22" s="167">
        <v>0</v>
      </c>
      <c r="CB22" s="167">
        <v>0</v>
      </c>
      <c r="CC22" s="168"/>
      <c r="CD22" s="169">
        <f>AVERAGE(BZ22:CC22)</f>
        <v>0</v>
      </c>
      <c r="CE22" s="170"/>
      <c r="CF22" s="171"/>
      <c r="CG22" s="171"/>
      <c r="CH22" s="166"/>
      <c r="CI22" s="171"/>
      <c r="CJ22" s="171"/>
      <c r="CK22" s="171"/>
      <c r="CL22" s="166"/>
      <c r="CM22" s="171"/>
      <c r="CN22" s="171"/>
      <c r="CO22" s="171"/>
      <c r="CP22" s="166"/>
      <c r="CQ22" s="171"/>
      <c r="CR22" s="171"/>
      <c r="CS22" s="171"/>
      <c r="CT22" s="166"/>
      <c r="CU22" s="171"/>
      <c r="CV22" s="171"/>
      <c r="CW22" s="171"/>
      <c r="CX22" s="166"/>
      <c r="CY22" s="171"/>
      <c r="CZ22" s="171"/>
      <c r="DA22" s="171"/>
      <c r="DB22" s="172"/>
      <c r="DC22" s="173"/>
      <c r="DD22" s="174">
        <f>SUM(BA22,BF22,BK22,BP22,BU22,BZ22)</f>
        <v>0</v>
      </c>
      <c r="DE22" s="175">
        <f>SUM(BB22,BG22,BL22,BQ22,BV22,CA22)</f>
        <v>0</v>
      </c>
      <c r="DF22" s="175">
        <f>SUM(BC22,BH22,BM22,BR22,BW22,CB22)</f>
        <v>0</v>
      </c>
      <c r="DG22" s="162">
        <f>SUM(BD22,BI22,BN22,BS22,BX22,CC22)</f>
        <v>0</v>
      </c>
      <c r="DH22" s="176">
        <f>BE22+BJ22+BT22+BO22+BY22+CD22</f>
        <v>0</v>
      </c>
      <c r="DI22" s="163">
        <f>AZ22-DH22</f>
        <v>0</v>
      </c>
      <c r="DJ22" s="177">
        <f>RANK(DI22,$DI$4:$DI$23,0)</f>
        <v>4</v>
      </c>
      <c r="DK22" s="178">
        <f>P22</f>
        <v>0</v>
      </c>
      <c r="DL22" s="163">
        <f>DI22*10^3+DK22</f>
        <v>0</v>
      </c>
      <c r="DM22" s="163">
        <f>RANK(DL22,$DL$4:$DL$23,0)</f>
        <v>4</v>
      </c>
      <c r="DN22" s="163">
        <f>AJ22</f>
        <v>0</v>
      </c>
      <c r="DO22" s="163">
        <f>(DI22*10^3+DK22)*10^3+DN22</f>
        <v>0</v>
      </c>
      <c r="DP22" s="163">
        <f>RANK(DO22,$DO$4:$DO$23,0)</f>
        <v>4</v>
      </c>
      <c r="DQ22" s="179">
        <f>U22</f>
        <v>0</v>
      </c>
      <c r="DR22" s="179">
        <f>((DI22*10^3+DK22)*10^3+DN22)*10^3+DQ22</f>
        <v>0</v>
      </c>
      <c r="DS22" s="179">
        <f>RANK(DR22,$DR$4:$DR$23,0)</f>
        <v>4</v>
      </c>
      <c r="DT22" s="179">
        <f>AO22</f>
        <v>0</v>
      </c>
      <c r="DU22" s="179">
        <f>(((DI22*10^3+DK22)*10^3+DN22)*10^3+DQ22)*10^3+DT22</f>
        <v>0</v>
      </c>
      <c r="DV22" s="187">
        <f>IF(F22&gt;0,RANK(DU22,$DU$4:$DU$23,0),20)</f>
        <v>20</v>
      </c>
      <c r="DW22" s="179">
        <f>IF(DV22&lt;&gt;20,RANK(DV22,$DV$4:$DV$23,1)+COUNTIF(DV$4:DV22,DV22)-1,20)</f>
        <v>20</v>
      </c>
      <c r="DX22" s="180">
        <f>DI22/$DX$3</f>
        <v>0</v>
      </c>
      <c r="DY22" t="s" s="181">
        <f>IF(COUNTIF(CE22:DB22,"x")&gt;0,"Dis",IF(COUNTIF(DC22,"x")&gt;0,"Abbruch","-"))</f>
        <v>26</v>
      </c>
      <c r="DZ22" s="152"/>
      <c r="EA22" s="111"/>
      <c r="EB22" s="111"/>
      <c r="EC22" s="111"/>
    </row>
    <row r="23" ht="16.5" customHeight="1">
      <c r="A23" s="111"/>
      <c r="B23" s="111"/>
      <c r="C23" s="112"/>
      <c r="D23" t="s" s="189">
        <f>'classi'!B54</f>
        <v>26</v>
      </c>
      <c r="E23" s="190"/>
      <c r="F23" s="191">
        <f>'classi'!C54</f>
        <v>0</v>
      </c>
      <c r="G23" s="191">
        <f>'classi'!D54</f>
        <v>0</v>
      </c>
      <c r="H23" s="192">
        <f>'classi'!G54</f>
        <v>0</v>
      </c>
      <c r="I23" s="193"/>
      <c r="J23" s="190"/>
      <c r="K23" s="190"/>
      <c r="L23" s="194">
        <v>0</v>
      </c>
      <c r="M23" s="194">
        <v>0</v>
      </c>
      <c r="N23" s="194">
        <v>0</v>
      </c>
      <c r="O23" s="195"/>
      <c r="P23" s="196">
        <f>AVERAGE(L23:O23)</f>
        <v>0</v>
      </c>
      <c r="Q23" s="194">
        <v>0</v>
      </c>
      <c r="R23" s="194">
        <v>0</v>
      </c>
      <c r="S23" s="194">
        <v>0</v>
      </c>
      <c r="T23" s="195"/>
      <c r="U23" s="196">
        <f>AVERAGE(Q23:T23)</f>
        <v>0</v>
      </c>
      <c r="V23" s="194">
        <v>0</v>
      </c>
      <c r="W23" s="194">
        <v>0</v>
      </c>
      <c r="X23" s="194">
        <v>0</v>
      </c>
      <c r="Y23" s="195"/>
      <c r="Z23" s="196">
        <f>AVERAGE(V23:Y23)</f>
        <v>0</v>
      </c>
      <c r="AA23" s="194">
        <v>0</v>
      </c>
      <c r="AB23" s="194">
        <v>0</v>
      </c>
      <c r="AC23" s="194">
        <v>0</v>
      </c>
      <c r="AD23" s="195"/>
      <c r="AE23" s="196">
        <f>AVERAGE(AA23:AD23)</f>
        <v>0</v>
      </c>
      <c r="AF23" s="194">
        <v>0</v>
      </c>
      <c r="AG23" s="194">
        <v>0</v>
      </c>
      <c r="AH23" s="194">
        <v>0</v>
      </c>
      <c r="AI23" s="195"/>
      <c r="AJ23" s="196">
        <f>AVERAGE(AF23:AI23)</f>
        <v>0</v>
      </c>
      <c r="AK23" s="194">
        <v>0</v>
      </c>
      <c r="AL23" s="194">
        <v>0</v>
      </c>
      <c r="AM23" s="194">
        <v>0</v>
      </c>
      <c r="AN23" s="195"/>
      <c r="AO23" s="196">
        <f>AVERAGE(AK23:AN23)</f>
        <v>0</v>
      </c>
      <c r="AP23" s="194">
        <v>0</v>
      </c>
      <c r="AQ23" s="194">
        <v>0</v>
      </c>
      <c r="AR23" s="194">
        <v>0</v>
      </c>
      <c r="AS23" s="195"/>
      <c r="AT23" s="196">
        <f>AVERAGE(AP23:AS23)</f>
        <v>0</v>
      </c>
      <c r="AU23" s="194">
        <v>0</v>
      </c>
      <c r="AV23" s="194">
        <v>0</v>
      </c>
      <c r="AW23" s="194">
        <v>0</v>
      </c>
      <c r="AX23" s="195"/>
      <c r="AY23" s="196">
        <f>AVERAGE(AU23:AX23)</f>
        <v>0</v>
      </c>
      <c r="AZ23" s="197">
        <f>P23+U23+Z23+AE23+AJ23+AO23+AT23+AY23</f>
        <v>0</v>
      </c>
      <c r="BA23" s="198">
        <v>0</v>
      </c>
      <c r="BB23" s="198">
        <v>0</v>
      </c>
      <c r="BC23" s="198">
        <v>0</v>
      </c>
      <c r="BD23" s="199"/>
      <c r="BE23" s="196">
        <f>AVERAGE(BA23:BD23)</f>
        <v>0</v>
      </c>
      <c r="BF23" s="198">
        <v>0</v>
      </c>
      <c r="BG23" s="198">
        <v>0</v>
      </c>
      <c r="BH23" s="198">
        <v>0</v>
      </c>
      <c r="BI23" s="199"/>
      <c r="BJ23" s="196">
        <f>AVERAGE(BF23:BI23)</f>
        <v>0</v>
      </c>
      <c r="BK23" s="198">
        <v>0</v>
      </c>
      <c r="BL23" s="198">
        <v>0</v>
      </c>
      <c r="BM23" s="198">
        <v>0</v>
      </c>
      <c r="BN23" s="199"/>
      <c r="BO23" s="196">
        <f>AVERAGE(BK23:BN23)</f>
        <v>0</v>
      </c>
      <c r="BP23" s="198">
        <v>0</v>
      </c>
      <c r="BQ23" s="198">
        <v>0</v>
      </c>
      <c r="BR23" s="198">
        <v>0</v>
      </c>
      <c r="BS23" s="199"/>
      <c r="BT23" s="196">
        <f>AVERAGE(BP23:BS23)</f>
        <v>0</v>
      </c>
      <c r="BU23" s="200">
        <v>0</v>
      </c>
      <c r="BV23" s="200">
        <v>0</v>
      </c>
      <c r="BW23" s="200">
        <v>0</v>
      </c>
      <c r="BX23" s="199"/>
      <c r="BY23" s="196">
        <f>AVERAGE(BU23:BX23)</f>
        <v>0</v>
      </c>
      <c r="BZ23" s="200">
        <v>0</v>
      </c>
      <c r="CA23" s="200">
        <v>0</v>
      </c>
      <c r="CB23" s="200">
        <v>0</v>
      </c>
      <c r="CC23" s="201"/>
      <c r="CD23" s="202">
        <f>AVERAGE(BZ23:CC23)</f>
        <v>0</v>
      </c>
      <c r="CE23" s="203"/>
      <c r="CF23" s="204"/>
      <c r="CG23" s="204"/>
      <c r="CH23" s="199"/>
      <c r="CI23" s="204"/>
      <c r="CJ23" s="204"/>
      <c r="CK23" s="204"/>
      <c r="CL23" s="199"/>
      <c r="CM23" s="204"/>
      <c r="CN23" s="204"/>
      <c r="CO23" s="204"/>
      <c r="CP23" s="199"/>
      <c r="CQ23" s="204"/>
      <c r="CR23" s="204"/>
      <c r="CS23" s="204"/>
      <c r="CT23" s="199"/>
      <c r="CU23" s="204"/>
      <c r="CV23" s="204"/>
      <c r="CW23" s="204"/>
      <c r="CX23" s="199"/>
      <c r="CY23" s="204"/>
      <c r="CZ23" s="204"/>
      <c r="DA23" s="204"/>
      <c r="DB23" s="205"/>
      <c r="DC23" s="206"/>
      <c r="DD23" s="207">
        <f>SUM(BA23,BF23,BK23,BP23,BU23,BZ23)</f>
        <v>0</v>
      </c>
      <c r="DE23" s="208">
        <f>SUM(BB23,BG23,BL23,BQ23,BV23,CA23)</f>
        <v>0</v>
      </c>
      <c r="DF23" s="208">
        <f>SUM(BC23,BH23,BM23,BR23,BW23,CB23)</f>
        <v>0</v>
      </c>
      <c r="DG23" s="195">
        <f>SUM(BD23,BI23,BN23,BS23,BX23,CC23)</f>
        <v>0</v>
      </c>
      <c r="DH23" s="209">
        <f>BE23+BJ23+BT23+BO23+BY23+CD23</f>
        <v>0</v>
      </c>
      <c r="DI23" s="196">
        <f>AZ23-DH23</f>
        <v>0</v>
      </c>
      <c r="DJ23" s="210">
        <f>RANK(DI23,$DI$4:$DI$23,0)</f>
        <v>4</v>
      </c>
      <c r="DK23" s="211">
        <f>P23</f>
        <v>0</v>
      </c>
      <c r="DL23" s="196">
        <f>DI23*10^3+DK23</f>
        <v>0</v>
      </c>
      <c r="DM23" s="196">
        <f>RANK(DL23,$DL$4:$DL$23,0)</f>
        <v>4</v>
      </c>
      <c r="DN23" s="196">
        <f>AJ23</f>
        <v>0</v>
      </c>
      <c r="DO23" s="196">
        <f>(DI23*10^3+DK23)*10^3+DN23</f>
        <v>0</v>
      </c>
      <c r="DP23" s="196">
        <f>RANK(DO23,$DO$4:$DO$23,0)</f>
        <v>4</v>
      </c>
      <c r="DQ23" s="212">
        <f>U23</f>
        <v>0</v>
      </c>
      <c r="DR23" s="212">
        <f>((DI23*10^3+DK23)*10^3+DN23)*10^3+DQ23</f>
        <v>0</v>
      </c>
      <c r="DS23" s="213">
        <f>RANK(DR23,$DR$4:$DR$23,0)</f>
        <v>4</v>
      </c>
      <c r="DT23" s="212">
        <f>AO23</f>
        <v>0</v>
      </c>
      <c r="DU23" s="212">
        <f>(((DI23*10^3+DK23)*10^3+DN23)*10^3+DQ23)*10^3+DT23</f>
        <v>0</v>
      </c>
      <c r="DV23" s="213">
        <f>IF(F23&gt;0,RANK(DU23,$DU$4:$DU$23,0),20)</f>
        <v>20</v>
      </c>
      <c r="DW23" s="212">
        <f>IF(DV23&lt;&gt;20,RANK(DV23,$DV$4:$DV$23,1)+COUNTIF(DV$4:DV23,DV23)-1,20)</f>
        <v>20</v>
      </c>
      <c r="DX23" s="214">
        <f>DI23/$DX$3</f>
        <v>0</v>
      </c>
      <c r="DY23" t="s" s="215">
        <f>IF(COUNTIF(CE23:DB23,"x")&gt;0,"Dis",IF(COUNTIF(DC23,"x")&gt;0,"Abbruch","-"))</f>
        <v>26</v>
      </c>
      <c r="DZ23" s="152"/>
      <c r="EA23" s="111"/>
      <c r="EB23" s="111"/>
      <c r="EC23" s="111"/>
    </row>
    <row r="24" ht="16.5" customHeight="1">
      <c r="A24" s="111"/>
      <c r="B24" s="111"/>
      <c r="C24" s="121"/>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216"/>
      <c r="BI24" s="216"/>
      <c r="BJ24" s="217"/>
      <c r="BK24" s="217"/>
      <c r="BL24" s="217"/>
      <c r="BM24" s="217"/>
      <c r="BN24" s="217"/>
      <c r="BO24" s="217"/>
      <c r="BP24" s="217"/>
      <c r="BQ24" s="217"/>
      <c r="BR24" s="217"/>
      <c r="BS24" s="217"/>
      <c r="BT24" s="217"/>
      <c r="BU24" s="217"/>
      <c r="BV24" s="217"/>
      <c r="BW24" s="217"/>
      <c r="BX24" s="217"/>
      <c r="BY24" s="217"/>
      <c r="BZ24" s="217"/>
      <c r="CA24" s="217"/>
      <c r="CB24" s="217"/>
      <c r="CC24" s="217"/>
      <c r="CD24" s="217"/>
      <c r="CE24" s="217"/>
      <c r="CF24" s="217"/>
      <c r="CG24" s="217"/>
      <c r="CH24" s="217"/>
      <c r="CI24" s="217"/>
      <c r="CJ24" s="217"/>
      <c r="CK24" s="217"/>
      <c r="CL24" s="217"/>
      <c r="CM24" s="217"/>
      <c r="CN24" s="217"/>
      <c r="CO24" s="217"/>
      <c r="CP24" s="217"/>
      <c r="CQ24" s="217"/>
      <c r="CR24" s="217"/>
      <c r="CS24" s="217"/>
      <c r="CT24" s="217"/>
      <c r="CU24" s="217"/>
      <c r="CV24" s="217"/>
      <c r="CW24" s="217"/>
      <c r="CX24" s="217"/>
      <c r="CY24" s="217"/>
      <c r="CZ24" s="217"/>
      <c r="DA24" s="217"/>
      <c r="DB24" s="217"/>
      <c r="DC24" s="217"/>
      <c r="DD24" s="217"/>
      <c r="DE24" s="217"/>
      <c r="DF24" s="217"/>
      <c r="DG24" s="217"/>
      <c r="DH24" s="217"/>
      <c r="DI24" s="217"/>
      <c r="DJ24" s="217"/>
      <c r="DK24" s="218"/>
      <c r="DL24" s="218"/>
      <c r="DM24" s="218"/>
      <c r="DN24" s="218"/>
      <c r="DO24" s="218"/>
      <c r="DP24" s="218"/>
      <c r="DQ24" s="218"/>
      <c r="DR24" s="219">
        <f>((DI24*10^3+DK24)*10^3+DN24)*10^3+DQ24</f>
        <v>0</v>
      </c>
      <c r="DS24" s="220"/>
      <c r="DT24" s="218"/>
      <c r="DU24" s="218"/>
      <c r="DV24" s="218"/>
      <c r="DW24" s="218"/>
      <c r="DX24" s="218"/>
      <c r="DY24" s="218"/>
      <c r="DZ24" s="121"/>
      <c r="EA24" s="111"/>
      <c r="EB24" s="111"/>
      <c r="EC24" s="111"/>
    </row>
    <row r="25" ht="16" customHeight="1">
      <c r="A25" s="111"/>
      <c r="B25" s="11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221"/>
      <c r="BK25" s="221"/>
      <c r="BL25" s="221"/>
      <c r="BM25" s="221"/>
      <c r="BN25" s="221"/>
      <c r="BO25" s="221"/>
      <c r="BP25" s="221"/>
      <c r="BQ25" s="221"/>
      <c r="BR25" s="221"/>
      <c r="BS25" s="221"/>
      <c r="BT25" s="221"/>
      <c r="BU25" s="221"/>
      <c r="BV25" s="221"/>
      <c r="BW25" s="221"/>
      <c r="BX25" s="221"/>
      <c r="BY25" s="221"/>
      <c r="BZ25" s="221"/>
      <c r="CA25" s="221"/>
      <c r="CB25" s="221"/>
      <c r="CC25" s="221"/>
      <c r="CD25" s="221"/>
      <c r="CE25" s="221"/>
      <c r="CF25" s="221"/>
      <c r="CG25" s="221"/>
      <c r="CH25" s="221"/>
      <c r="CI25" s="221"/>
      <c r="CJ25" s="221"/>
      <c r="CK25" s="221"/>
      <c r="CL25" s="221"/>
      <c r="CM25" s="221"/>
      <c r="CN25" s="221"/>
      <c r="CO25" s="221"/>
      <c r="CP25" s="221"/>
      <c r="CQ25" s="221"/>
      <c r="CR25" s="221"/>
      <c r="CS25" s="221"/>
      <c r="CT25" s="221"/>
      <c r="CU25" s="221"/>
      <c r="CV25" s="221"/>
      <c r="CW25" s="221"/>
      <c r="CX25" s="221"/>
      <c r="CY25" s="221"/>
      <c r="CZ25" s="221"/>
      <c r="DA25" s="221"/>
      <c r="DB25" s="221"/>
      <c r="DC25" s="221"/>
      <c r="DD25" s="221"/>
      <c r="DE25" s="221"/>
      <c r="DF25" s="221"/>
      <c r="DG25" s="221"/>
      <c r="DH25" s="221"/>
      <c r="DI25" s="221"/>
      <c r="DJ25" s="221"/>
      <c r="DK25" s="222"/>
      <c r="DL25" s="222"/>
      <c r="DM25" s="222"/>
      <c r="DN25" s="222"/>
      <c r="DO25" s="222"/>
      <c r="DP25" s="222"/>
      <c r="DQ25" s="121"/>
      <c r="DR25" s="121"/>
      <c r="DS25" s="121"/>
      <c r="DT25" s="121"/>
      <c r="DU25" s="121"/>
      <c r="DV25" s="121"/>
      <c r="DW25" s="121"/>
      <c r="DX25" s="223"/>
      <c r="DY25" s="223"/>
      <c r="DZ25" s="121"/>
      <c r="EA25" s="111"/>
      <c r="EB25" s="111"/>
      <c r="EC25" s="111"/>
    </row>
    <row r="26" ht="16.5" customHeight="1">
      <c r="A26" s="111"/>
      <c r="B26" s="111"/>
      <c r="C26" s="121"/>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221"/>
      <c r="BK26" s="221"/>
      <c r="BL26" s="221"/>
      <c r="BM26" s="221"/>
      <c r="BN26" s="221"/>
      <c r="BO26" s="221"/>
      <c r="BP26" s="221"/>
      <c r="BQ26" s="221"/>
      <c r="BR26" s="221"/>
      <c r="BS26" s="221"/>
      <c r="BT26" s="221"/>
      <c r="BU26" s="221"/>
      <c r="BV26" s="221"/>
      <c r="BW26" s="221"/>
      <c r="BX26" s="221"/>
      <c r="BY26" s="221"/>
      <c r="BZ26" s="221"/>
      <c r="CA26" s="221"/>
      <c r="CB26" s="221"/>
      <c r="CC26" s="221"/>
      <c r="CD26" s="221"/>
      <c r="CE26" s="221"/>
      <c r="CF26" s="221"/>
      <c r="CG26" s="221"/>
      <c r="CH26" s="221"/>
      <c r="CI26" s="221"/>
      <c r="CJ26" s="221"/>
      <c r="CK26" s="221"/>
      <c r="CL26" s="221"/>
      <c r="CM26" s="221"/>
      <c r="CN26" s="221"/>
      <c r="CO26" s="221"/>
      <c r="CP26" s="221"/>
      <c r="CQ26" s="221"/>
      <c r="CR26" s="221"/>
      <c r="CS26" s="221"/>
      <c r="CT26" s="221"/>
      <c r="CU26" s="221"/>
      <c r="CV26" s="221"/>
      <c r="CW26" s="221"/>
      <c r="CX26" s="221"/>
      <c r="CY26" s="221"/>
      <c r="CZ26" s="221"/>
      <c r="DA26" s="221"/>
      <c r="DB26" s="221"/>
      <c r="DC26" s="221"/>
      <c r="DD26" s="221"/>
      <c r="DE26" s="221"/>
      <c r="DF26" s="221"/>
      <c r="DG26" s="221"/>
      <c r="DH26" s="221"/>
      <c r="DI26" s="221"/>
      <c r="DJ26" s="221"/>
      <c r="DK26" s="222"/>
      <c r="DL26" s="222"/>
      <c r="DM26" s="222"/>
      <c r="DN26" s="222"/>
      <c r="DO26" s="222"/>
      <c r="DP26" s="222"/>
      <c r="DQ26" s="121"/>
      <c r="DR26" s="121"/>
      <c r="DS26" s="121"/>
      <c r="DT26" s="121"/>
      <c r="DU26" s="121"/>
      <c r="DV26" s="121"/>
      <c r="DW26" s="121"/>
      <c r="DX26" s="121"/>
      <c r="DY26" s="121"/>
      <c r="DZ26" s="121"/>
      <c r="EA26" s="111"/>
      <c r="EB26" s="111"/>
      <c r="EC26" s="111"/>
    </row>
    <row r="27" ht="17" customHeight="1">
      <c r="A27" s="111"/>
      <c r="B27" s="111"/>
      <c r="C27" s="112"/>
      <c r="D27" t="s" s="224">
        <f>D2</f>
        <v>27</v>
      </c>
      <c r="E27" s="225"/>
      <c r="F27" s="226"/>
      <c r="G27" s="227"/>
      <c r="H27" t="s" s="228">
        <f>D1</f>
        <v>105</v>
      </c>
      <c r="I27" s="229"/>
      <c r="J27" s="230"/>
      <c r="K27" s="231"/>
      <c r="L27" t="s" s="229">
        <v>106</v>
      </c>
      <c r="M27" s="232"/>
      <c r="N27" s="232"/>
      <c r="O27" s="233"/>
      <c r="P27" t="s" s="229">
        <v>107</v>
      </c>
      <c r="Q27" s="232"/>
      <c r="R27" s="232"/>
      <c r="S27" s="232"/>
      <c r="T27" s="233"/>
      <c r="U27" t="s" s="229">
        <v>108</v>
      </c>
      <c r="V27" s="232"/>
      <c r="W27" s="232"/>
      <c r="X27" s="232"/>
      <c r="Y27" s="232"/>
      <c r="Z27" s="232"/>
      <c r="AA27" s="233"/>
      <c r="AB27" s="234"/>
      <c r="AC27" s="232"/>
      <c r="AD27" s="232"/>
      <c r="AE27" s="128"/>
      <c r="AF27" s="129"/>
      <c r="AG27" s="152"/>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1"/>
      <c r="CF27" s="221"/>
      <c r="CG27" s="221"/>
      <c r="CH27" s="221"/>
      <c r="CI27" s="221"/>
      <c r="CJ27" s="221"/>
      <c r="CK27" s="221"/>
      <c r="CL27" s="221"/>
      <c r="CM27" s="221"/>
      <c r="CN27" s="221"/>
      <c r="CO27" s="221"/>
      <c r="CP27" s="221"/>
      <c r="CQ27" s="221"/>
      <c r="CR27" s="221"/>
      <c r="CS27" s="221"/>
      <c r="CT27" s="221"/>
      <c r="CU27" s="221"/>
      <c r="CV27" s="221"/>
      <c r="CW27" s="221"/>
      <c r="CX27" s="221"/>
      <c r="CY27" s="221"/>
      <c r="CZ27" s="221"/>
      <c r="DA27" s="221"/>
      <c r="DB27" s="221"/>
      <c r="DC27" s="221"/>
      <c r="DD27" s="221"/>
      <c r="DE27" s="221"/>
      <c r="DF27" s="221"/>
      <c r="DG27" s="221"/>
      <c r="DH27" s="221"/>
      <c r="DI27" s="221"/>
      <c r="DJ27" s="221"/>
      <c r="DK27" s="121"/>
      <c r="DL27" s="121"/>
      <c r="DM27" s="121"/>
      <c r="DN27" s="121"/>
      <c r="DO27" s="121"/>
      <c r="DP27" s="121"/>
      <c r="DQ27" s="121"/>
      <c r="DR27" s="121"/>
      <c r="DS27" s="121"/>
      <c r="DT27" s="121"/>
      <c r="DU27" s="121"/>
      <c r="DV27" s="121"/>
      <c r="DW27" s="121"/>
      <c r="DX27" s="121"/>
      <c r="DY27" s="121"/>
      <c r="DZ27" s="121"/>
      <c r="EA27" s="111"/>
      <c r="EB27" s="111"/>
      <c r="EC27" s="111"/>
    </row>
    <row r="28" ht="17" customHeight="1">
      <c r="A28" s="111"/>
      <c r="B28" s="111"/>
      <c r="C28" s="112"/>
      <c r="D28" t="s" s="132">
        <v>136</v>
      </c>
      <c r="E28" s="133"/>
      <c r="F28" t="s" s="134">
        <v>9</v>
      </c>
      <c r="G28" t="s" s="134">
        <v>10</v>
      </c>
      <c r="H28" t="s" s="134">
        <v>71</v>
      </c>
      <c r="I28" s="235"/>
      <c r="J28" s="235"/>
      <c r="K28" s="236"/>
      <c r="L28" t="s" s="237">
        <v>109</v>
      </c>
      <c r="M28" t="s" s="238">
        <v>110</v>
      </c>
      <c r="N28" t="s" s="238">
        <v>111</v>
      </c>
      <c r="O28" t="s" s="239">
        <v>112</v>
      </c>
      <c r="P28" t="s" s="237">
        <v>113</v>
      </c>
      <c r="Q28" t="s" s="238">
        <v>114</v>
      </c>
      <c r="R28" t="s" s="238">
        <v>115</v>
      </c>
      <c r="S28" t="s" s="238">
        <v>116</v>
      </c>
      <c r="T28" t="s" s="240">
        <v>149</v>
      </c>
      <c r="U28" t="s" s="237">
        <v>118</v>
      </c>
      <c r="V28" t="s" s="238">
        <v>119</v>
      </c>
      <c r="W28" t="s" s="238">
        <v>120</v>
      </c>
      <c r="X28" t="s" s="238">
        <v>121</v>
      </c>
      <c r="Y28" t="s" s="238">
        <v>150</v>
      </c>
      <c r="Z28" t="s" s="238">
        <v>151</v>
      </c>
      <c r="AA28" t="s" s="239">
        <v>152</v>
      </c>
      <c r="AB28" t="s" s="237">
        <v>153</v>
      </c>
      <c r="AC28" t="s" s="241">
        <v>133</v>
      </c>
      <c r="AD28" t="s" s="241">
        <v>8</v>
      </c>
      <c r="AE28" s="242"/>
      <c r="AF28" s="243"/>
      <c r="AG28" s="152"/>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221"/>
      <c r="BK28" s="221"/>
      <c r="BL28" s="221"/>
      <c r="BM28" s="221"/>
      <c r="BN28" s="221"/>
      <c r="BO28" s="221"/>
      <c r="BP28" s="221"/>
      <c r="BQ28" s="221"/>
      <c r="BR28" s="221"/>
      <c r="BS28" s="221"/>
      <c r="BT28" s="221"/>
      <c r="BU28" s="221"/>
      <c r="BV28" s="221"/>
      <c r="BW28" s="221"/>
      <c r="BX28" s="221"/>
      <c r="BY28" s="221"/>
      <c r="BZ28" s="221"/>
      <c r="CA28" s="221"/>
      <c r="CB28" s="221"/>
      <c r="CC28" s="221"/>
      <c r="CD28" s="221"/>
      <c r="CE28" s="221"/>
      <c r="CF28" s="221"/>
      <c r="CG28" s="221"/>
      <c r="CH28" s="221"/>
      <c r="CI28" s="221"/>
      <c r="CJ28" s="221"/>
      <c r="CK28" s="221"/>
      <c r="CL28" s="221"/>
      <c r="CM28" s="221"/>
      <c r="CN28" s="221"/>
      <c r="CO28" s="221"/>
      <c r="CP28" s="221"/>
      <c r="CQ28" s="221"/>
      <c r="CR28" s="221"/>
      <c r="CS28" s="221"/>
      <c r="CT28" s="221"/>
      <c r="CU28" s="221"/>
      <c r="CV28" s="221"/>
      <c r="CW28" s="221"/>
      <c r="CX28" s="221"/>
      <c r="CY28" s="221"/>
      <c r="CZ28" s="221"/>
      <c r="DA28" s="221"/>
      <c r="DB28" s="221"/>
      <c r="DC28" s="221"/>
      <c r="DD28" s="221"/>
      <c r="DE28" s="221"/>
      <c r="DF28" s="221"/>
      <c r="DG28" s="221"/>
      <c r="DH28" s="221"/>
      <c r="DI28" s="221"/>
      <c r="DJ28" s="221"/>
      <c r="DK28" s="121"/>
      <c r="DL28" s="121"/>
      <c r="DM28" s="121"/>
      <c r="DN28" s="121"/>
      <c r="DO28" s="121"/>
      <c r="DP28" s="121"/>
      <c r="DQ28" s="121"/>
      <c r="DR28" s="121"/>
      <c r="DS28" s="121"/>
      <c r="DT28" s="121"/>
      <c r="DU28" s="121"/>
      <c r="DV28" s="121"/>
      <c r="DW28" s="121"/>
      <c r="DX28" s="121"/>
      <c r="DY28" s="121"/>
      <c r="DZ28" s="121"/>
      <c r="EA28" s="111"/>
      <c r="EB28" s="111"/>
      <c r="EC28" s="111"/>
    </row>
    <row r="29" ht="17" customHeight="1">
      <c r="A29" s="111"/>
      <c r="B29" s="111"/>
      <c r="C29" s="244">
        <v>1</v>
      </c>
      <c r="D29" s="245">
        <f>IF(AA29="-",INDEX(DV$1:DV$23,MATCH(C29,$DW$1:$DW$23,0)),AA29)</f>
        <v>1</v>
      </c>
      <c r="E29" s="246"/>
      <c r="F29" t="s" s="247">
        <f>INDEX(F$1:F$23,MATCH(C29,$DW$1:$DW$23,0))</f>
        <v>154</v>
      </c>
      <c r="G29" t="s" s="247">
        <f>INDEX(G$1:G$23,MATCH(C29,$DW$1:$DW$23,0))</f>
        <v>155</v>
      </c>
      <c r="H29" t="s" s="247">
        <f>INDEX(H$1:H$23,MATCH(C29,$DW$1:$DW$23,0))</f>
        <v>156</v>
      </c>
      <c r="I29" s="246"/>
      <c r="J29" s="246"/>
      <c r="K29" s="248"/>
      <c r="L29" s="249">
        <f>INDEX(P$1:P$23,MATCH(C29,$DW$1:$DW$23,0))</f>
        <v>20</v>
      </c>
      <c r="M29" s="250">
        <f>INDEX(U$1:U$23,MATCH(C29,$DW$1:$DW$23,0))</f>
        <v>20.66666666666667</v>
      </c>
      <c r="N29" s="250">
        <f>INDEX(Z$1:Z$23,MATCH(C29,$DW$1:$DW$23,0))</f>
        <v>20.33333333333333</v>
      </c>
      <c r="O29" s="251">
        <f>INDEX(AE$1:AE$23,MATCH(C29,$DW$1:$DW$23,0))</f>
        <v>20.66666666666667</v>
      </c>
      <c r="P29" s="249">
        <f>INDEX(AJ$1:AJ$23,MATCH(C29,$DW$1:$DW$23,0))</f>
        <v>19</v>
      </c>
      <c r="Q29" s="250">
        <f>INDEX(AO$1:AO$23,MATCH(C29,$DW$1:$DW$23,0))</f>
        <v>18.33333333333333</v>
      </c>
      <c r="R29" s="250">
        <f>INDEX(AT$1:AT$23,MATCH(C29,$DW$1:$DW$23,0))</f>
        <v>18</v>
      </c>
      <c r="S29" s="251">
        <f>INDEX(AY$1:AY$23,MATCH(C29,$DW$1:$DW$23,0))</f>
        <v>19.66666666666667</v>
      </c>
      <c r="T29" s="252">
        <f>INDEX(AZ$1:AZ$23,MATCH(C29,$DW$1:$DW$23,0))</f>
        <v>156.6666666666667</v>
      </c>
      <c r="U29" s="249">
        <f>INDEX(BE$1:BE$23,MATCH(C29,$DW$1:$DW$23,0))</f>
        <v>0.06666666666666667</v>
      </c>
      <c r="V29" s="250">
        <f>INDEX(BJ$1:BJ$23,MATCH(C29,$DW$1:$DW$23,0))</f>
        <v>0</v>
      </c>
      <c r="W29" s="250">
        <f>INDEX(BO$1:BO$23,MATCH(C29,$DW$1:$DW$23,0))</f>
        <v>0</v>
      </c>
      <c r="X29" s="250">
        <f>INDEX(BT$1:BT$23,MATCH(C29,$DW$1:$DW$23,0))</f>
        <v>0</v>
      </c>
      <c r="Y29" s="250">
        <f>INDEX(BY$1:BY$23,MATCH(C29,$DW$1:$DW$23,0))</f>
        <v>0</v>
      </c>
      <c r="Z29" s="251">
        <f>INDEX(CD$1:CD$23,MATCH(C29,$DW$1:$DW$23,0))</f>
        <v>0</v>
      </c>
      <c r="AA29" t="s" s="253">
        <f>INDEX(DY$1:DY$23,MATCH(C29,$DW$1:$DW$23,0))</f>
        <v>157</v>
      </c>
      <c r="AB29" s="249">
        <f>INDEX(DH$1:DH$23,MATCH(C29,$DW$1:$DW$23,0))</f>
        <v>0.06666666666666667</v>
      </c>
      <c r="AC29" s="254">
        <f>INDEX(DI$1:DI$23,MATCH(C29,$DW$1:$DW$23,0))</f>
        <v>156.6</v>
      </c>
      <c r="AD29" s="255">
        <f>INDEX(D$1:D$23,MATCH(C29,$DW$1:$DW$23,0))</f>
        <v>21</v>
      </c>
      <c r="AE29" s="256">
        <f>INDEX(DX$1:DX$23,MATCH(C29,$DW$1:$DW$23,0))</f>
        <v>1</v>
      </c>
      <c r="AF29" t="s" s="257">
        <f>IF(AC29&gt;=150,"Point","-")</f>
        <v>133</v>
      </c>
      <c r="AG29" s="258"/>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221"/>
      <c r="BK29" s="221"/>
      <c r="BL29" s="221"/>
      <c r="BM29" s="221"/>
      <c r="BN29" s="221"/>
      <c r="BO29" s="221"/>
      <c r="BP29" s="221"/>
      <c r="BQ29" s="221"/>
      <c r="BR29" s="221"/>
      <c r="BS29" s="221"/>
      <c r="BT29" s="221"/>
      <c r="BU29" s="221"/>
      <c r="BV29" s="221"/>
      <c r="BW29" s="221"/>
      <c r="BX29" s="221"/>
      <c r="BY29" s="221"/>
      <c r="BZ29" s="221"/>
      <c r="CA29" s="221"/>
      <c r="CB29" s="221"/>
      <c r="CC29" s="221"/>
      <c r="CD29" s="221"/>
      <c r="CE29" s="221"/>
      <c r="CF29" s="221"/>
      <c r="CG29" s="221"/>
      <c r="CH29" s="221"/>
      <c r="CI29" s="221"/>
      <c r="CJ29" s="221"/>
      <c r="CK29" s="221"/>
      <c r="CL29" s="221"/>
      <c r="CM29" s="221"/>
      <c r="CN29" s="221"/>
      <c r="CO29" s="221"/>
      <c r="CP29" s="221"/>
      <c r="CQ29" s="221"/>
      <c r="CR29" s="221"/>
      <c r="CS29" s="221"/>
      <c r="CT29" s="221"/>
      <c r="CU29" s="221"/>
      <c r="CV29" s="221"/>
      <c r="CW29" s="221"/>
      <c r="CX29" s="221"/>
      <c r="CY29" s="221"/>
      <c r="CZ29" s="221"/>
      <c r="DA29" s="221"/>
      <c r="DB29" s="221"/>
      <c r="DC29" s="221"/>
      <c r="DD29" s="221"/>
      <c r="DE29" s="221"/>
      <c r="DF29" s="221"/>
      <c r="DG29" s="221"/>
      <c r="DH29" s="221"/>
      <c r="DI29" s="221"/>
      <c r="DJ29" s="221"/>
      <c r="DK29" s="121"/>
      <c r="DL29" s="121"/>
      <c r="DM29" s="121"/>
      <c r="DN29" s="121"/>
      <c r="DO29" s="121"/>
      <c r="DP29" s="121"/>
      <c r="DQ29" s="121"/>
      <c r="DR29" s="121"/>
      <c r="DS29" s="121"/>
      <c r="DT29" s="121"/>
      <c r="DU29" s="121"/>
      <c r="DV29" s="121"/>
      <c r="DW29" s="121"/>
      <c r="DX29" s="121"/>
      <c r="DY29" s="121"/>
      <c r="DZ29" s="121"/>
      <c r="EA29" s="111"/>
      <c r="EB29" s="111"/>
      <c r="EC29" s="111"/>
    </row>
    <row r="30" ht="17" customHeight="1">
      <c r="A30" s="111"/>
      <c r="B30" s="111"/>
      <c r="C30" s="244">
        <v>2</v>
      </c>
      <c r="D30" s="245">
        <f>IF(AA30="-",INDEX(DV$1:DV$23,MATCH(C30,$DW$1:$DW$23,0)),AA30)</f>
        <v>2</v>
      </c>
      <c r="E30" s="246"/>
      <c r="F30" t="s" s="247">
        <f>INDEX(F$1:F$23,MATCH(C30,$DW$1:$DW$23,0))</f>
        <v>146</v>
      </c>
      <c r="G30" t="s" s="247">
        <f>INDEX(G$1:G$23,MATCH(C30,$DW$1:$DW$23,0))</f>
        <v>147</v>
      </c>
      <c r="H30" t="s" s="247">
        <f>INDEX(H$1:H$23,MATCH(C30,$DW$1:$DW$23,0))</f>
        <v>148</v>
      </c>
      <c r="I30" s="246"/>
      <c r="J30" s="246"/>
      <c r="K30" s="248"/>
      <c r="L30" s="249">
        <f>INDEX(P$1:P$23,MATCH(C30,$DW$1:$DW$23,0))</f>
        <v>20</v>
      </c>
      <c r="M30" s="250">
        <f>INDEX(U$1:U$23,MATCH(C30,$DW$1:$DW$23,0))</f>
        <v>19.33333333333333</v>
      </c>
      <c r="N30" s="250">
        <f>INDEX(Z$1:Z$23,MATCH(C30,$DW$1:$DW$23,0))</f>
        <v>20.33333333333333</v>
      </c>
      <c r="O30" s="251">
        <f>INDEX(AE$1:AE$23,MATCH(C30,$DW$1:$DW$23,0))</f>
        <v>21</v>
      </c>
      <c r="P30" s="249">
        <f>INDEX(AJ$1:AJ$23,MATCH(C30,$DW$1:$DW$23,0))</f>
        <v>18.33333333333333</v>
      </c>
      <c r="Q30" s="250">
        <f>INDEX(AO$1:AO$23,MATCH(C30,$DW$1:$DW$23,0))</f>
        <v>18.33333333333333</v>
      </c>
      <c r="R30" s="250">
        <f>INDEX(AT$1:AT$23,MATCH(C30,$DW$1:$DW$23,0))</f>
        <v>19.33333333333333</v>
      </c>
      <c r="S30" s="251">
        <f>INDEX(AY$1:AY$23,MATCH(C30,$DW$1:$DW$23,0))</f>
        <v>19.33333333333333</v>
      </c>
      <c r="T30" s="252">
        <f>INDEX(AZ$1:AZ$23,MATCH(C30,$DW$1:$DW$23,0))</f>
        <v>156</v>
      </c>
      <c r="U30" s="249">
        <f>INDEX(BE$1:BE$23,MATCH(C30,$DW$1:$DW$23,0))</f>
        <v>0.06666666666666667</v>
      </c>
      <c r="V30" s="250">
        <f>INDEX(BJ$1:BJ$23,MATCH(C30,$DW$1:$DW$23,0))</f>
        <v>0</v>
      </c>
      <c r="W30" s="250">
        <f>INDEX(BO$1:BO$23,MATCH(C30,$DW$1:$DW$23,0))</f>
        <v>0</v>
      </c>
      <c r="X30" s="250">
        <f>INDEX(BT$1:BT$23,MATCH(C30,$DW$1:$DW$23,0))</f>
        <v>0</v>
      </c>
      <c r="Y30" s="250">
        <f>INDEX(BY$1:BY$23,MATCH(C30,$DW$1:$DW$23,0))</f>
        <v>0</v>
      </c>
      <c r="Z30" s="251">
        <f>INDEX(CD$1:CD$23,MATCH(C30,$DW$1:$DW$23,0))</f>
        <v>0</v>
      </c>
      <c r="AA30" t="s" s="253">
        <f>INDEX(DY$1:DY$23,MATCH(C30,$DW$1:$DW$23,0))</f>
        <v>157</v>
      </c>
      <c r="AB30" s="249">
        <f>INDEX(DH$1:DH$23,MATCH(C30,$DW$1:$DW$23,0))</f>
        <v>0.06666666666666667</v>
      </c>
      <c r="AC30" s="254">
        <f>INDEX(DI$1:DI$23,MATCH(C30,$DW$1:$DW$23,0))</f>
        <v>155.9333333333333</v>
      </c>
      <c r="AD30" s="255">
        <f>INDEX(D$1:D$23,MATCH(C30,$DW$1:$DW$23,0))</f>
        <v>22</v>
      </c>
      <c r="AE30" s="256">
        <f>INDEX(DX$1:DX$23,MATCH(C30,$DW$1:$DW$23,0))</f>
        <v>0.9957428693060878</v>
      </c>
      <c r="AF30" t="s" s="257">
        <f>IF(AC30&gt;=150,"Point","-")</f>
        <v>133</v>
      </c>
      <c r="AG30" s="259"/>
      <c r="AH30" s="111"/>
      <c r="AI30" s="111"/>
      <c r="AJ30" s="7"/>
      <c r="AK30" s="7"/>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c r="BY30" s="111"/>
      <c r="BZ30" s="111"/>
      <c r="CA30" s="111"/>
      <c r="CB30" s="111"/>
      <c r="CC30" s="111"/>
      <c r="CD30" s="111"/>
      <c r="CE30" s="111"/>
      <c r="CF30" s="111"/>
      <c r="CG30" s="111"/>
      <c r="CH30" s="111"/>
      <c r="CI30" s="111"/>
      <c r="CJ30" s="111"/>
      <c r="CK30" s="111"/>
      <c r="CL30" s="111"/>
      <c r="CM30" s="111"/>
      <c r="CN30" s="111"/>
      <c r="CO30" s="111"/>
      <c r="CP30" s="111"/>
      <c r="CQ30" s="111"/>
      <c r="CR30" s="111"/>
      <c r="CS30" s="111"/>
      <c r="CT30" s="111"/>
      <c r="CU30" s="111"/>
      <c r="CV30" s="111"/>
      <c r="CW30" s="111"/>
      <c r="CX30" s="111"/>
      <c r="CY30" s="111"/>
      <c r="CZ30" s="111"/>
      <c r="DA30" s="111"/>
      <c r="DB30" s="111"/>
      <c r="DC30" s="111"/>
      <c r="DD30" s="111"/>
      <c r="DE30" s="111"/>
      <c r="DF30" s="111"/>
      <c r="DG30" s="111"/>
      <c r="DH30" s="111"/>
      <c r="DI30" s="111"/>
      <c r="DJ30" s="111"/>
      <c r="DK30" s="111"/>
      <c r="DL30" s="111"/>
      <c r="DM30" s="111"/>
      <c r="DN30" s="111"/>
      <c r="DO30" s="111"/>
      <c r="DP30" s="111"/>
      <c r="DQ30" s="111"/>
      <c r="DR30" s="111"/>
      <c r="DS30" s="111"/>
      <c r="DT30" s="111"/>
      <c r="DU30" s="111"/>
      <c r="DV30" s="111"/>
      <c r="DW30" s="111"/>
      <c r="DX30" s="111"/>
      <c r="DY30" s="111"/>
      <c r="DZ30" s="111"/>
      <c r="EA30" s="111"/>
      <c r="EB30" s="111"/>
      <c r="EC30" s="111"/>
    </row>
    <row r="31" ht="16.5" customHeight="1">
      <c r="A31" s="111"/>
      <c r="B31" s="111"/>
      <c r="C31" s="244">
        <v>3</v>
      </c>
      <c r="D31" s="260">
        <f>IF(AA31="-",INDEX(DV$1:DV$23,MATCH(C31,$DW$1:$DW$23,0)),AA31)</f>
      </c>
      <c r="E31" s="261"/>
      <c r="F31" s="183">
        <f>INDEX(F$1:F$23,MATCH(C31,$DW$1:$DW$23,0))</f>
      </c>
      <c r="G31" s="183">
        <f>INDEX(G$1:G$23,MATCH(C31,$DW$1:$DW$23,0))</f>
      </c>
      <c r="H31" s="183">
        <f>INDEX(H$1:H$23,MATCH(C31,$DW$1:$DW$23,0))</f>
      </c>
      <c r="I31" s="261"/>
      <c r="J31" s="261"/>
      <c r="K31" s="262"/>
      <c r="L31" s="263">
        <f>INDEX(P$1:P$23,MATCH(C31,$DW$1:$DW$23,0))</f>
      </c>
      <c r="M31" s="264">
        <f>INDEX(U$1:U$23,MATCH(C31,$DW$1:$DW$23,0))</f>
      </c>
      <c r="N31" s="264">
        <f>INDEX(Z$1:Z$23,MATCH(C31,$DW$1:$DW$23,0))</f>
      </c>
      <c r="O31" s="265">
        <f>INDEX(AE$1:AE$23,MATCH(C31,$DW$1:$DW$23,0))</f>
      </c>
      <c r="P31" s="263">
        <f>INDEX(AJ$1:AJ$23,MATCH(C31,$DW$1:$DW$23,0))</f>
      </c>
      <c r="Q31" s="264">
        <f>INDEX(AO$1:AO$23,MATCH(C31,$DW$1:$DW$23,0))</f>
      </c>
      <c r="R31" s="264">
        <f>INDEX(AT$1:AT$23,MATCH(C31,$DW$1:$DW$23,0))</f>
      </c>
      <c r="S31" s="265">
        <f>INDEX(AY$1:AY$23,MATCH(C31,$DW$1:$DW$23,0))</f>
      </c>
      <c r="T31" s="266">
        <f>INDEX(AZ$1:AZ$23,MATCH(C31,$DW$1:$DW$23,0))</f>
      </c>
      <c r="U31" s="263">
        <f>INDEX(BE$1:BE$23,MATCH(C31,$DW$1:$DW$23,0))</f>
      </c>
      <c r="V31" s="264">
        <f>INDEX(BJ$1:BJ$23,MATCH(C31,$DW$1:$DW$23,0))</f>
      </c>
      <c r="W31" s="264">
        <f>INDEX(BO$1:BO$23,MATCH(C31,$DW$1:$DW$23,0))</f>
      </c>
      <c r="X31" s="264">
        <f>INDEX(BT$1:BT$23,MATCH(C31,$DW$1:$DW$23,0))</f>
      </c>
      <c r="Y31" s="264">
        <f>INDEX(BY$1:BY$23,MATCH(C31,$DW$1:$DW$23,0))</f>
      </c>
      <c r="Z31" s="265">
        <f>INDEX(CD$1:CD$23,MATCH(C31,$DW$1:$DW$23,0))</f>
      </c>
      <c r="AA31" s="267">
        <f>INDEX(DY$1:DY$23,MATCH(C31,$DW$1:$DW$23,0))</f>
      </c>
      <c r="AB31" s="263">
        <f>INDEX(DH$1:DH$23,MATCH(C31,$DW$1:$DW$23,0))</f>
      </c>
      <c r="AC31" s="268">
        <f>INDEX(DI$1:DI$23,MATCH(C31,$DW$1:$DW$23,0))</f>
      </c>
      <c r="AD31" s="269">
        <f>INDEX(D$1:D$23,MATCH(C31,$DW$1:$DW$23,0))</f>
      </c>
      <c r="AE31" s="270">
        <f>INDEX(DX$1:DX$23,MATCH(C31,$DW$1:$DW$23,0))</f>
      </c>
      <c r="AF31" s="271">
        <f>IF(AC31&gt;=150,"Point","-")</f>
      </c>
      <c r="AG31" s="259"/>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c r="BO31" s="111"/>
      <c r="BP31" s="111"/>
      <c r="BQ31" s="111"/>
      <c r="BR31" s="111"/>
      <c r="BS31" s="111"/>
      <c r="BT31" s="111"/>
      <c r="BU31" s="111"/>
      <c r="BV31" s="111"/>
      <c r="BW31" s="111"/>
      <c r="BX31" s="111"/>
      <c r="BY31" s="111"/>
      <c r="BZ31" s="111"/>
      <c r="CA31" s="111"/>
      <c r="CB31" s="111"/>
      <c r="CC31" s="111"/>
      <c r="CD31" s="111"/>
      <c r="CE31" s="111"/>
      <c r="CF31" s="111"/>
      <c r="CG31" s="111"/>
      <c r="CH31" s="111"/>
      <c r="CI31" s="111"/>
      <c r="CJ31" s="111"/>
      <c r="CK31" s="111"/>
      <c r="CL31" s="111"/>
      <c r="CM31" s="111"/>
      <c r="CN31" s="111"/>
      <c r="CO31" s="111"/>
      <c r="CP31" s="111"/>
      <c r="CQ31" s="111"/>
      <c r="CR31" s="111"/>
      <c r="CS31" s="111"/>
      <c r="CT31" s="111"/>
      <c r="CU31" s="111"/>
      <c r="CV31" s="111"/>
      <c r="CW31" s="111"/>
      <c r="CX31" s="111"/>
      <c r="CY31" s="111"/>
      <c r="CZ31" s="111"/>
      <c r="DA31" s="111"/>
      <c r="DB31" s="111"/>
      <c r="DC31" s="111"/>
      <c r="DD31" s="111"/>
      <c r="DE31" s="111"/>
      <c r="DF31" s="111"/>
      <c r="DG31" s="111"/>
      <c r="DH31" s="111"/>
      <c r="DI31" s="111"/>
      <c r="DJ31" s="111"/>
      <c r="DK31" s="111"/>
      <c r="DL31" s="111"/>
      <c r="DM31" s="111"/>
      <c r="DN31" s="111"/>
      <c r="DO31" s="111"/>
      <c r="DP31" s="111"/>
      <c r="DQ31" s="111"/>
      <c r="DR31" s="111"/>
      <c r="DS31" s="111"/>
      <c r="DT31" s="111"/>
      <c r="DU31" s="111"/>
      <c r="DV31" s="111"/>
      <c r="DW31" s="111"/>
      <c r="DX31" s="111"/>
      <c r="DY31" s="111"/>
      <c r="DZ31" s="111"/>
      <c r="EA31" s="111"/>
      <c r="EB31" s="111"/>
      <c r="EC31" s="111"/>
    </row>
  </sheetData>
  <mergeCells count="29">
    <mergeCell ref="BA2:DG2"/>
    <mergeCell ref="L27:O27"/>
    <mergeCell ref="P27:T27"/>
    <mergeCell ref="U27:AA27"/>
    <mergeCell ref="AP3:AT3"/>
    <mergeCell ref="AU3:AY3"/>
    <mergeCell ref="BA3:BE3"/>
    <mergeCell ref="BF3:BJ3"/>
    <mergeCell ref="CI3:CL3"/>
    <mergeCell ref="CM3:CP3"/>
    <mergeCell ref="D1:H1"/>
    <mergeCell ref="D2:H2"/>
    <mergeCell ref="L2:AE2"/>
    <mergeCell ref="AF2:AZ2"/>
    <mergeCell ref="L3:P3"/>
    <mergeCell ref="Q3:U3"/>
    <mergeCell ref="V3:Z3"/>
    <mergeCell ref="AA3:AE3"/>
    <mergeCell ref="AF3:AJ3"/>
    <mergeCell ref="AK3:AO3"/>
    <mergeCell ref="CQ3:CT3"/>
    <mergeCell ref="CU3:CX3"/>
    <mergeCell ref="CY3:DB3"/>
    <mergeCell ref="DD3:DG3"/>
    <mergeCell ref="BK3:BO3"/>
    <mergeCell ref="BP3:BT3"/>
    <mergeCell ref="BU3:BY3"/>
    <mergeCell ref="BZ3:CD3"/>
    <mergeCell ref="CE3:CH3"/>
  </mergeCells>
  <pageMargins left="0.75" right="0.75" top="1" bottom="1" header="0.5" footer="0.5"/>
  <pageSetup firstPageNumber="1" fitToHeight="1" fitToWidth="1" scale="100" useFirstPageNumber="0" orientation="portrait" pageOrder="downThenOver"/>
  <headerFooter>
    <oddHeader>&amp;C&amp;"Arial,Regular"&amp;10&amp;K000000HTM 2</oddHeader>
    <oddFooter>&amp;C&amp;"Arial,Regular"&amp;10&amp;K000000Pagina &amp;P</oddFooter>
  </headerFooter>
</worksheet>
</file>

<file path=xl/worksheets/sheet4.xml><?xml version="1.0" encoding="utf-8"?>
<worksheet xmlns:r="http://schemas.openxmlformats.org/officeDocument/2006/relationships" xmlns="http://schemas.openxmlformats.org/spreadsheetml/2006/main">
  <dimension ref="A1:DP13"/>
  <sheetViews>
    <sheetView workbookViewId="0" showGridLines="0" defaultGridColor="1"/>
  </sheetViews>
  <sheetFormatPr defaultColWidth="8.625" defaultRowHeight="12.75" customHeight="1" outlineLevelRow="0" outlineLevelCol="0"/>
  <cols>
    <col min="1" max="1" hidden="1" width="8.625" style="272" customWidth="1"/>
    <col min="2" max="2" hidden="1" width="8.625" style="272" customWidth="1"/>
    <col min="3" max="3" width="4.875" style="272" customWidth="1"/>
    <col min="4" max="4" width="8.625" style="272" customWidth="1"/>
    <col min="5" max="5" width="4.375" style="272" customWidth="1"/>
    <col min="6" max="6" width="8.625" style="272" customWidth="1"/>
    <col min="7" max="7" width="8.625" style="272" customWidth="1"/>
    <col min="8" max="8" width="8.625" style="272" customWidth="1"/>
    <col min="9" max="9" hidden="1" width="8.625" style="272" customWidth="1"/>
    <col min="10" max="10" hidden="1" width="8.625" style="272" customWidth="1"/>
    <col min="11" max="11" hidden="1" width="8.625" style="272" customWidth="1"/>
    <col min="12" max="12" width="4.5" style="272" customWidth="1"/>
    <col min="13" max="13" width="4.5" style="272" customWidth="1"/>
    <col min="14" max="14" width="4.5" style="272" customWidth="1"/>
    <col min="15" max="15" width="4.5" style="272" customWidth="1"/>
    <col min="16" max="16" width="4.5" style="272" customWidth="1"/>
    <col min="17" max="17" width="4.5" style="272" customWidth="1"/>
    <col min="18" max="18" width="4.5" style="272" customWidth="1"/>
    <col min="19" max="19" width="3.625" style="272" customWidth="1"/>
    <col min="20" max="20" width="4.5" style="272" customWidth="1"/>
    <col min="21" max="21" width="4.5" style="272" customWidth="1"/>
    <col min="22" max="22" width="4.5" style="272" customWidth="1"/>
    <col min="23" max="23" width="3.625" style="272" customWidth="1"/>
    <col min="24" max="24" width="4.5" style="272" customWidth="1"/>
    <col min="25" max="25" width="5.375" style="272" customWidth="1"/>
    <col min="26" max="26" width="5.375" style="272" customWidth="1"/>
    <col min="27" max="27" width="6" style="272" customWidth="1"/>
    <col min="28" max="28" width="6" style="272" customWidth="1"/>
    <col min="29" max="29" width="4.5" style="272" customWidth="1"/>
    <col min="30" max="30" width="4.5" style="272" customWidth="1"/>
    <col min="31" max="31" width="3.625" style="272" customWidth="1"/>
    <col min="32" max="32" width="5.5" style="272" customWidth="1"/>
    <col min="33" max="33" width="5.5" style="272" customWidth="1"/>
    <col min="34" max="34" width="5.5" style="272" customWidth="1"/>
    <col min="35" max="35" width="5.5" style="272" customWidth="1"/>
    <col min="36" max="36" width="5.5" style="272" customWidth="1"/>
    <col min="37" max="37" width="5.5" style="272" customWidth="1"/>
    <col min="38" max="38" width="5.5" style="272" customWidth="1"/>
    <col min="39" max="39" width="5.5" style="272" customWidth="1"/>
    <col min="40" max="40" width="5.5" style="272" customWidth="1"/>
    <col min="41" max="41" width="5.5" style="272" customWidth="1"/>
    <col min="42" max="42" width="5.5" style="272" customWidth="1"/>
    <col min="43" max="43" width="5.5" style="272" customWidth="1"/>
    <col min="44" max="44" width="4.25" style="272" customWidth="1"/>
    <col min="45" max="45" width="4.5" style="272" customWidth="1"/>
    <col min="46" max="46" width="4.5" style="272" customWidth="1"/>
    <col min="47" max="47" width="4.5" style="272" customWidth="1"/>
    <col min="48" max="48" width="4.5" style="272" customWidth="1"/>
    <col min="49" max="49" width="4.5" style="272" customWidth="1"/>
    <col min="50" max="50" width="4.5" style="272" customWidth="1"/>
    <col min="51" max="51" width="4.5" style="272" customWidth="1"/>
    <col min="52" max="52" width="4.5" style="272" customWidth="1"/>
    <col min="53" max="53" width="4.5" style="272" customWidth="1"/>
    <col min="54" max="54" width="4.5" style="272" customWidth="1"/>
    <col min="55" max="55" width="4.5" style="272" customWidth="1"/>
    <col min="56" max="56" width="4.5" style="272" customWidth="1"/>
    <col min="57" max="57" width="4.375" style="272" customWidth="1"/>
    <col min="58" max="58" width="4.375" style="272" customWidth="1"/>
    <col min="59" max="59" width="4.375" style="272" customWidth="1"/>
    <col min="60" max="60" width="4.375" style="272" customWidth="1"/>
    <col min="61" max="61" width="4.375" style="272" customWidth="1"/>
    <col min="62" max="62" width="4.375" style="272" customWidth="1"/>
    <col min="63" max="63" width="4.375" style="272" customWidth="1"/>
    <col min="64" max="64" width="4.375" style="272" customWidth="1"/>
    <col min="65" max="65" width="4.375" style="272" customWidth="1"/>
    <col min="66" max="66" width="4.375" style="272" customWidth="1"/>
    <col min="67" max="67" width="4.375" style="272" customWidth="1"/>
    <col min="68" max="68" width="4.375" style="272" customWidth="1"/>
    <col min="69" max="69" width="4.375" style="272" customWidth="1"/>
    <col min="70" max="70" width="5.125" style="272" customWidth="1"/>
    <col min="71" max="71" width="5.125" style="272" customWidth="1"/>
    <col min="72" max="72" width="5.125" style="272" customWidth="1"/>
    <col min="73" max="73" width="5.125" style="272" customWidth="1"/>
    <col min="74" max="74" width="5.125" style="272" customWidth="1"/>
    <col min="75" max="75" width="5.125" style="272" customWidth="1"/>
    <col min="76" max="76" width="5.125" style="272" customWidth="1"/>
    <col min="77" max="77" width="5.125" style="272" customWidth="1"/>
    <col min="78" max="78" width="5.125" style="272" customWidth="1"/>
    <col min="79" max="79" width="5.125" style="272" customWidth="1"/>
    <col min="80" max="80" width="5.125" style="272" customWidth="1"/>
    <col min="81" max="81" width="5.125" style="272" customWidth="1"/>
    <col min="82" max="82" width="5.125" style="272" customWidth="1"/>
    <col min="83" max="83" width="5.125" style="272" customWidth="1"/>
    <col min="84" max="84" width="5.125" style="272" customWidth="1"/>
    <col min="85" max="85" width="5.125" style="272" customWidth="1"/>
    <col min="86" max="86" width="5.125" style="272" customWidth="1"/>
    <col min="87" max="87" width="5.125" style="272" customWidth="1"/>
    <col min="88" max="88" width="5.125" style="272" customWidth="1"/>
    <col min="89" max="89" width="5.125" style="272" customWidth="1"/>
    <col min="90" max="90" width="5.625" style="272" customWidth="1"/>
    <col min="91" max="91" width="5.625" style="272" customWidth="1"/>
    <col min="92" max="92" width="5.625" style="272" customWidth="1"/>
    <col min="93" max="93" width="5.625" style="272" customWidth="1"/>
    <col min="94" max="94" width="6.375" style="272" customWidth="1"/>
    <col min="95" max="95" width="3.625" style="272" customWidth="1"/>
    <col min="96" max="96" width="3.625" style="272" customWidth="1"/>
    <col min="97" max="97" width="3.625" style="272" customWidth="1"/>
    <col min="98" max="98" width="3.625" style="272" customWidth="1"/>
    <col min="99" max="99" width="3.625" style="272" customWidth="1"/>
    <col min="100" max="100" width="4.125" style="272" customWidth="1"/>
    <col min="101" max="101" width="2.5" style="272" customWidth="1"/>
    <col min="102" max="102" hidden="1" width="8.625" style="272" customWidth="1"/>
    <col min="103" max="103" hidden="1" width="8.625" style="272" customWidth="1"/>
    <col min="104" max="104" hidden="1" width="8.625" style="272" customWidth="1"/>
    <col min="105" max="105" hidden="1" width="8.625" style="272" customWidth="1"/>
    <col min="106" max="106" hidden="1" width="8.625" style="272" customWidth="1"/>
    <col min="107" max="107" hidden="1" width="8.625" style="272" customWidth="1"/>
    <col min="108" max="108" hidden="1" width="8.625" style="272" customWidth="1"/>
    <col min="109" max="109" hidden="1" width="8.625" style="272" customWidth="1"/>
    <col min="110" max="110" hidden="1" width="8.625" style="272" customWidth="1"/>
    <col min="111" max="111" hidden="1" width="8.625" style="272" customWidth="1"/>
    <col min="112" max="112" hidden="1" width="8.625" style="272" customWidth="1"/>
    <col min="113" max="113" hidden="1" width="8.625" style="272" customWidth="1"/>
    <col min="114" max="114" hidden="1" width="8.625" style="272" customWidth="1"/>
    <col min="115" max="115" hidden="1" width="8.625" style="272" customWidth="1"/>
    <col min="116" max="116" hidden="1" width="8.625" style="272" customWidth="1"/>
    <col min="117" max="117" hidden="1" width="8.625" style="272" customWidth="1"/>
    <col min="118" max="118" hidden="1" width="8.625" style="272" customWidth="1"/>
    <col min="119" max="119" width="8.625" style="272" customWidth="1"/>
    <col min="120" max="120" width="8.625" style="272" customWidth="1"/>
    <col min="121" max="256" width="8.625" style="272" customWidth="1"/>
  </cols>
  <sheetData>
    <row r="1" ht="17" customHeight="1">
      <c r="A1" s="111"/>
      <c r="B1" s="111"/>
      <c r="C1" s="112"/>
      <c r="D1" t="s" s="113">
        <f>'classi'!B2</f>
        <v>105</v>
      </c>
      <c r="E1" s="114"/>
      <c r="F1" s="114"/>
      <c r="G1" s="114"/>
      <c r="H1" s="115"/>
      <c r="I1" s="116"/>
      <c r="J1" s="117"/>
      <c r="K1" s="117"/>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9"/>
      <c r="CV1" s="120"/>
      <c r="CW1" s="120"/>
      <c r="CX1" s="121"/>
      <c r="CY1" s="121"/>
      <c r="CZ1" s="121"/>
      <c r="DA1" s="121"/>
      <c r="DB1" s="121"/>
      <c r="DC1" s="121"/>
      <c r="DD1" s="121"/>
      <c r="DE1" s="121"/>
      <c r="DF1" s="121"/>
      <c r="DG1" s="121"/>
      <c r="DH1" s="121"/>
      <c r="DI1" s="121"/>
      <c r="DJ1" s="121"/>
      <c r="DK1" s="121"/>
      <c r="DL1" s="121"/>
      <c r="DM1" s="121"/>
      <c r="DN1" s="111"/>
      <c r="DO1" s="111"/>
      <c r="DP1" s="111"/>
    </row>
    <row r="2" ht="17" customHeight="1">
      <c r="A2" s="111"/>
      <c r="B2" s="111"/>
      <c r="C2" s="112"/>
      <c r="D2" t="s" s="113">
        <v>27</v>
      </c>
      <c r="E2" s="122"/>
      <c r="F2" s="122"/>
      <c r="G2" s="122"/>
      <c r="H2" s="123"/>
      <c r="I2" s="124"/>
      <c r="J2" s="125"/>
      <c r="K2" s="126"/>
      <c r="L2" t="s" s="127">
        <v>106</v>
      </c>
      <c r="M2" s="128"/>
      <c r="N2" s="128"/>
      <c r="O2" s="128"/>
      <c r="P2" s="128"/>
      <c r="Q2" s="128"/>
      <c r="R2" s="128"/>
      <c r="S2" s="128"/>
      <c r="T2" s="128"/>
      <c r="U2" s="128"/>
      <c r="V2" s="128"/>
      <c r="W2" s="128"/>
      <c r="X2" s="128"/>
      <c r="Y2" s="128"/>
      <c r="Z2" s="128"/>
      <c r="AA2" s="129"/>
      <c r="AB2" t="s" s="127">
        <v>107</v>
      </c>
      <c r="AC2" s="128"/>
      <c r="AD2" s="128"/>
      <c r="AE2" s="128"/>
      <c r="AF2" s="128"/>
      <c r="AG2" s="128"/>
      <c r="AH2" s="128"/>
      <c r="AI2" s="128"/>
      <c r="AJ2" s="128"/>
      <c r="AK2" s="128"/>
      <c r="AL2" s="128"/>
      <c r="AM2" s="128"/>
      <c r="AN2" s="128"/>
      <c r="AO2" s="128"/>
      <c r="AP2" s="128"/>
      <c r="AQ2" s="128"/>
      <c r="AR2" s="129"/>
      <c r="AS2" t="s" s="127">
        <v>108</v>
      </c>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9"/>
      <c r="CU2" s="130"/>
      <c r="CV2" s="131"/>
      <c r="CW2" s="125"/>
      <c r="CX2" s="118"/>
      <c r="CY2" s="118"/>
      <c r="CZ2" s="118"/>
      <c r="DA2" s="118"/>
      <c r="DB2" s="118"/>
      <c r="DC2" s="118"/>
      <c r="DD2" s="118"/>
      <c r="DE2" s="118"/>
      <c r="DF2" s="118"/>
      <c r="DG2" s="118"/>
      <c r="DH2" s="118"/>
      <c r="DI2" s="118"/>
      <c r="DJ2" s="118"/>
      <c r="DK2" s="118"/>
      <c r="DL2" s="118"/>
      <c r="DM2" s="121"/>
      <c r="DN2" s="111"/>
      <c r="DO2" s="111"/>
      <c r="DP2" s="111"/>
    </row>
    <row r="3" ht="90" customHeight="1">
      <c r="A3" s="111"/>
      <c r="B3" s="111"/>
      <c r="C3" s="112"/>
      <c r="D3" t="s" s="132">
        <v>8</v>
      </c>
      <c r="E3" s="133"/>
      <c r="F3" t="s" s="134">
        <v>9</v>
      </c>
      <c r="G3" t="s" s="134">
        <v>10</v>
      </c>
      <c r="H3" t="s" s="134">
        <v>11</v>
      </c>
      <c r="I3" s="135"/>
      <c r="J3" s="135"/>
      <c r="K3" s="135"/>
      <c r="L3" t="s" s="136">
        <v>109</v>
      </c>
      <c r="M3" s="137"/>
      <c r="N3" s="137"/>
      <c r="O3" s="138"/>
      <c r="P3" t="s" s="136">
        <v>110</v>
      </c>
      <c r="Q3" s="137"/>
      <c r="R3" s="137"/>
      <c r="S3" s="138"/>
      <c r="T3" t="s" s="136">
        <v>111</v>
      </c>
      <c r="U3" s="137"/>
      <c r="V3" s="137"/>
      <c r="W3" s="138"/>
      <c r="X3" t="s" s="136">
        <v>112</v>
      </c>
      <c r="Y3" s="137"/>
      <c r="Z3" s="137"/>
      <c r="AA3" s="138"/>
      <c r="AB3" t="s" s="136">
        <v>113</v>
      </c>
      <c r="AC3" s="137"/>
      <c r="AD3" s="137"/>
      <c r="AE3" s="138"/>
      <c r="AF3" t="s" s="136">
        <v>114</v>
      </c>
      <c r="AG3" s="137"/>
      <c r="AH3" s="137"/>
      <c r="AI3" s="138"/>
      <c r="AJ3" t="s" s="136">
        <v>115</v>
      </c>
      <c r="AK3" s="137"/>
      <c r="AL3" s="137"/>
      <c r="AM3" s="138"/>
      <c r="AN3" t="s" s="136">
        <v>116</v>
      </c>
      <c r="AO3" s="137"/>
      <c r="AP3" s="137"/>
      <c r="AQ3" s="138"/>
      <c r="AR3" t="s" s="139">
        <v>117</v>
      </c>
      <c r="AS3" t="s" s="136">
        <v>118</v>
      </c>
      <c r="AT3" s="137"/>
      <c r="AU3" s="137"/>
      <c r="AV3" s="138"/>
      <c r="AW3" t="s" s="136">
        <v>119</v>
      </c>
      <c r="AX3" s="137"/>
      <c r="AY3" s="137"/>
      <c r="AZ3" s="138"/>
      <c r="BA3" t="s" s="136">
        <v>120</v>
      </c>
      <c r="BB3" s="137"/>
      <c r="BC3" s="137"/>
      <c r="BD3" s="138"/>
      <c r="BE3" t="s" s="136">
        <v>121</v>
      </c>
      <c r="BF3" s="137"/>
      <c r="BG3" s="137"/>
      <c r="BH3" s="138"/>
      <c r="BI3" t="s" s="136">
        <v>122</v>
      </c>
      <c r="BJ3" s="137"/>
      <c r="BK3" s="137"/>
      <c r="BL3" s="138"/>
      <c r="BM3" t="s" s="136">
        <v>123</v>
      </c>
      <c r="BN3" s="137"/>
      <c r="BO3" s="137"/>
      <c r="BP3" s="137"/>
      <c r="BQ3" s="140"/>
      <c r="BR3" t="s" s="141">
        <v>124</v>
      </c>
      <c r="BS3" s="137"/>
      <c r="BT3" s="137"/>
      <c r="BU3" s="138"/>
      <c r="BV3" t="s" s="136">
        <v>125</v>
      </c>
      <c r="BW3" s="137"/>
      <c r="BX3" s="137"/>
      <c r="BY3" s="138"/>
      <c r="BZ3" t="s" s="136">
        <v>126</v>
      </c>
      <c r="CA3" s="137"/>
      <c r="CB3" s="137"/>
      <c r="CC3" s="138"/>
      <c r="CD3" t="s" s="136">
        <v>127</v>
      </c>
      <c r="CE3" s="137"/>
      <c r="CF3" s="137"/>
      <c r="CG3" s="138"/>
      <c r="CH3" t="s" s="136">
        <v>128</v>
      </c>
      <c r="CI3" s="137"/>
      <c r="CJ3" s="137"/>
      <c r="CK3" s="138"/>
      <c r="CL3" t="s" s="136">
        <v>129</v>
      </c>
      <c r="CM3" s="137"/>
      <c r="CN3" s="137"/>
      <c r="CO3" s="140"/>
      <c r="CP3" t="s" s="142">
        <v>130</v>
      </c>
      <c r="CQ3" t="s" s="141">
        <v>131</v>
      </c>
      <c r="CR3" s="137"/>
      <c r="CS3" s="137"/>
      <c r="CT3" s="138"/>
      <c r="CU3" t="s" s="143">
        <v>132</v>
      </c>
      <c r="CV3" t="s" s="143">
        <v>133</v>
      </c>
      <c r="CW3" t="s" s="144">
        <v>134</v>
      </c>
      <c r="CX3" t="s" s="145">
        <v>109</v>
      </c>
      <c r="CY3" t="s" s="146">
        <v>135</v>
      </c>
      <c r="CZ3" t="s" s="146">
        <v>136</v>
      </c>
      <c r="DA3" t="s" s="147">
        <v>137</v>
      </c>
      <c r="DB3" t="s" s="148">
        <v>138</v>
      </c>
      <c r="DC3" t="s" s="147">
        <v>136</v>
      </c>
      <c r="DD3" t="s" s="146">
        <v>139</v>
      </c>
      <c r="DE3" t="s" s="146">
        <v>140</v>
      </c>
      <c r="DF3" t="s" s="146">
        <v>136</v>
      </c>
      <c r="DG3" t="s" s="148">
        <v>141</v>
      </c>
      <c r="DH3" t="s" s="148">
        <v>142</v>
      </c>
      <c r="DI3" t="s" s="149">
        <v>143</v>
      </c>
      <c r="DJ3" t="s" s="148">
        <v>144</v>
      </c>
      <c r="DK3" s="150">
        <f>LARGE(CV4:CV5,1)</f>
        <v>0</v>
      </c>
      <c r="DL3" t="s" s="151">
        <v>145</v>
      </c>
      <c r="DM3" s="152"/>
      <c r="DN3" s="111"/>
      <c r="DO3" s="111"/>
      <c r="DP3" s="111"/>
    </row>
    <row r="4" ht="17" customHeight="1">
      <c r="A4" s="111"/>
      <c r="B4" s="111"/>
      <c r="C4" s="112"/>
      <c r="D4" s="153"/>
      <c r="E4" s="154"/>
      <c r="F4" s="273"/>
      <c r="G4" s="274"/>
      <c r="H4" s="275"/>
      <c r="I4" s="158"/>
      <c r="J4" s="159"/>
      <c r="K4" s="160"/>
      <c r="L4" s="161">
        <v>25</v>
      </c>
      <c r="M4" s="161">
        <v>22</v>
      </c>
      <c r="N4" s="161">
        <v>23</v>
      </c>
      <c r="O4" s="276"/>
      <c r="P4" s="161">
        <v>23</v>
      </c>
      <c r="Q4" s="161">
        <v>24</v>
      </c>
      <c r="R4" s="161">
        <v>23</v>
      </c>
      <c r="S4" s="276"/>
      <c r="T4" s="161">
        <v>23</v>
      </c>
      <c r="U4" s="161">
        <v>22</v>
      </c>
      <c r="V4" s="161">
        <v>23</v>
      </c>
      <c r="W4" s="276"/>
      <c r="X4" s="161">
        <v>22</v>
      </c>
      <c r="Y4" s="161">
        <v>20</v>
      </c>
      <c r="Z4" s="161">
        <v>22</v>
      </c>
      <c r="AA4" s="276"/>
      <c r="AB4" s="161">
        <v>20</v>
      </c>
      <c r="AC4" s="161">
        <v>20</v>
      </c>
      <c r="AD4" s="161">
        <v>22</v>
      </c>
      <c r="AE4" s="276"/>
      <c r="AF4" s="161">
        <v>19</v>
      </c>
      <c r="AG4" s="161">
        <v>18</v>
      </c>
      <c r="AH4" s="161">
        <v>21</v>
      </c>
      <c r="AI4" s="276"/>
      <c r="AJ4" s="161">
        <v>18</v>
      </c>
      <c r="AK4" s="161">
        <v>20</v>
      </c>
      <c r="AL4" s="161">
        <v>21</v>
      </c>
      <c r="AM4" s="276"/>
      <c r="AN4" s="161">
        <v>18</v>
      </c>
      <c r="AO4" s="161">
        <v>18</v>
      </c>
      <c r="AP4" s="161">
        <v>22</v>
      </c>
      <c r="AQ4" s="85"/>
      <c r="AR4" s="86"/>
      <c r="AS4" s="165">
        <v>0</v>
      </c>
      <c r="AT4" s="165">
        <v>0</v>
      </c>
      <c r="AU4" s="165">
        <v>0</v>
      </c>
      <c r="AV4" s="163">
        <v>0</v>
      </c>
      <c r="AW4" s="165">
        <v>0</v>
      </c>
      <c r="AX4" s="165">
        <v>0</v>
      </c>
      <c r="AY4" s="165">
        <v>0</v>
      </c>
      <c r="AZ4" s="163">
        <f>AVERAGE(AW4:AY4)</f>
        <v>0</v>
      </c>
      <c r="BA4" s="165">
        <v>0</v>
      </c>
      <c r="BB4" s="165">
        <v>0</v>
      </c>
      <c r="BC4" s="165">
        <v>0</v>
      </c>
      <c r="BD4" s="163">
        <f>AVERAGE(BA4:BC4)</f>
        <v>0</v>
      </c>
      <c r="BE4" s="165">
        <v>0</v>
      </c>
      <c r="BF4" s="165">
        <v>0</v>
      </c>
      <c r="BG4" s="165">
        <v>0</v>
      </c>
      <c r="BH4" s="163">
        <f>AVERAGE(BE4:BG4)</f>
        <v>0</v>
      </c>
      <c r="BI4" s="167">
        <v>0</v>
      </c>
      <c r="BJ4" s="167">
        <v>0</v>
      </c>
      <c r="BK4" s="167">
        <v>0</v>
      </c>
      <c r="BL4" s="163">
        <f>AVERAGE(BI4:BK4)</f>
        <v>0</v>
      </c>
      <c r="BM4" s="167">
        <v>0</v>
      </c>
      <c r="BN4" s="167">
        <v>0</v>
      </c>
      <c r="BO4" s="167">
        <v>0</v>
      </c>
      <c r="BP4" s="168"/>
      <c r="BQ4" s="169">
        <f>AVERAGE(BM4:BP4)</f>
        <v>0</v>
      </c>
      <c r="BR4" s="170"/>
      <c r="BS4" s="171"/>
      <c r="BT4" s="171"/>
      <c r="BU4" s="166"/>
      <c r="BV4" s="171"/>
      <c r="BW4" s="171"/>
      <c r="BX4" s="171"/>
      <c r="BY4" s="166"/>
      <c r="BZ4" s="171"/>
      <c r="CA4" s="171"/>
      <c r="CB4" s="171"/>
      <c r="CC4" s="166"/>
      <c r="CD4" s="171"/>
      <c r="CE4" s="171"/>
      <c r="CF4" s="171"/>
      <c r="CG4" s="166"/>
      <c r="CH4" s="171"/>
      <c r="CI4" s="171"/>
      <c r="CJ4" s="171"/>
      <c r="CK4" s="166"/>
      <c r="CL4" s="171"/>
      <c r="CM4" s="171"/>
      <c r="CN4" s="171"/>
      <c r="CO4" s="172"/>
      <c r="CP4" s="173"/>
      <c r="CQ4" s="174">
        <f>SUM(AS4,AW4,BA4,BE4,BI4,BM4)</f>
        <v>0</v>
      </c>
      <c r="CR4" s="175">
        <f>SUM(AT4,AX4,BB4,BF4,BJ4,BN4)</f>
        <v>0</v>
      </c>
      <c r="CS4" s="175">
        <f>SUM(AU4,AY4,BC4,BG4,BK4,BO4)</f>
        <v>0</v>
      </c>
      <c r="CT4" s="162">
        <f>SUM(#REF!,#REF!,#REF!,#REF!,#REF!,BP4)</f>
      </c>
      <c r="CU4" s="176">
        <f>AV4+AZ4+BH4+BD4+BL4+BQ4</f>
        <v>0</v>
      </c>
      <c r="CV4" s="276"/>
      <c r="CW4" s="177">
        <f>RANK('trio - Tabella 2'!A1,$CV$4:$CV$5,0)</f>
      </c>
      <c r="CX4" s="178">
        <f>L10</f>
        <v>23.33333333333333</v>
      </c>
      <c r="CY4" s="163">
        <f>'trio - Tabella 2'!A1*10^3+CX4</f>
        <v>169690</v>
      </c>
      <c r="CZ4" s="163">
        <f>RANK(CY4,$CY$4:$CY$5,0)</f>
        <v>1</v>
      </c>
      <c r="DA4" s="163">
        <f>P10</f>
        <v>20.66666666666667</v>
      </c>
      <c r="DB4" s="163">
        <f>('trio - Tabella 2'!A1*10^3+CX4)*10^3+DA4</f>
        <v>169690020.6666667</v>
      </c>
      <c r="DC4" s="163">
        <f>RANK(DB4,$DB$4:$DB$5,0)</f>
        <v>1</v>
      </c>
      <c r="DD4" s="179">
        <f>M10</f>
        <v>23.33333333333333</v>
      </c>
      <c r="DE4" s="179">
        <f>(('trio - Tabella 2'!A1*10^3+CX4)*10^3+DA4)*10^3+DD4</f>
        <v>169690020690</v>
      </c>
      <c r="DF4" s="179">
        <f>RANK(DE4,$DE$4:$DE$5,0)</f>
        <v>1</v>
      </c>
      <c r="DG4" s="179">
        <f>Q10</f>
        <v>19.33333333333333</v>
      </c>
      <c r="DH4" s="179">
        <f>((('trio - Tabella 2'!A1*10^3+CX4)*10^3+DA4)*10^3+DD4)*10^3+DG4</f>
        <v>169690020690019.3</v>
      </c>
      <c r="DI4" s="187">
        <f>IF(F5&gt;0,RANK(DH4,$DH$4:$DH$5,0),20)</f>
        <v>20</v>
      </c>
      <c r="DJ4" s="179">
        <f>IF(DI4&lt;&gt;20,RANK(DI4,$DI$4:$DI$5,1)+COUNTIF(DI$4:DI4,DI4)-1,20)</f>
        <v>20</v>
      </c>
      <c r="DK4" s="180">
        <f>'trio - Tabella 2'!A1/$DK$3</f>
      </c>
      <c r="DL4" t="s" s="181">
        <f>IF(COUNTIF(BR4:CO4,"x")&gt;0,"Dis",IF(COUNTIF(CP4,"x")&gt;0,"Abbruch","-"))</f>
        <v>26</v>
      </c>
      <c r="DM4" s="152"/>
      <c r="DN4" s="111"/>
      <c r="DO4" s="111"/>
      <c r="DP4" s="111"/>
    </row>
    <row r="5" ht="17" customHeight="1">
      <c r="A5" s="111"/>
      <c r="B5" s="111"/>
      <c r="C5" s="112"/>
      <c r="D5" s="277">
        <v>0</v>
      </c>
      <c r="E5" s="190"/>
      <c r="F5" s="278">
        <v>0</v>
      </c>
      <c r="G5" s="278">
        <v>0</v>
      </c>
      <c r="H5" s="248">
        <v>0</v>
      </c>
      <c r="I5" s="193"/>
      <c r="J5" s="190"/>
      <c r="K5" s="190"/>
      <c r="L5" s="194">
        <v>0</v>
      </c>
      <c r="M5" s="194">
        <v>0</v>
      </c>
      <c r="N5" s="194">
        <v>0</v>
      </c>
      <c r="O5" s="196">
        <f>AVERAGE(L5:N5)</f>
        <v>0</v>
      </c>
      <c r="P5" s="194">
        <v>0</v>
      </c>
      <c r="Q5" s="194">
        <v>0</v>
      </c>
      <c r="R5" s="194">
        <v>0</v>
      </c>
      <c r="S5" s="196">
        <f>AVERAGE(P5:R5)</f>
        <v>0</v>
      </c>
      <c r="T5" s="194">
        <v>0</v>
      </c>
      <c r="U5" s="194">
        <v>0</v>
      </c>
      <c r="V5" s="194">
        <v>0</v>
      </c>
      <c r="W5" s="196">
        <f>AVERAGE(T5:V5)</f>
        <v>0</v>
      </c>
      <c r="X5" s="194">
        <v>0</v>
      </c>
      <c r="Y5" s="194">
        <v>0</v>
      </c>
      <c r="Z5" s="194">
        <v>0</v>
      </c>
      <c r="AA5" s="196">
        <f>AVERAGE(X5:Z5)</f>
        <v>0</v>
      </c>
      <c r="AB5" s="194">
        <v>0</v>
      </c>
      <c r="AC5" s="194">
        <v>0</v>
      </c>
      <c r="AD5" s="194">
        <v>0</v>
      </c>
      <c r="AE5" s="196">
        <f>AVERAGE(AB5:AD5)</f>
        <v>0</v>
      </c>
      <c r="AF5" s="194">
        <v>0</v>
      </c>
      <c r="AG5" s="194">
        <v>0</v>
      </c>
      <c r="AH5" s="194">
        <v>0</v>
      </c>
      <c r="AI5" s="196">
        <f>AVERAGE(AF5:AH5)</f>
        <v>0</v>
      </c>
      <c r="AJ5" s="194">
        <v>0</v>
      </c>
      <c r="AK5" s="194">
        <v>0</v>
      </c>
      <c r="AL5" s="194">
        <v>0</v>
      </c>
      <c r="AM5" s="196">
        <f>AVERAGE(AJ5:AL5)</f>
        <v>0</v>
      </c>
      <c r="AN5" s="194">
        <v>0</v>
      </c>
      <c r="AO5" s="194">
        <v>0</v>
      </c>
      <c r="AP5" s="194">
        <v>0</v>
      </c>
      <c r="AQ5" s="196">
        <f>AVERAGE(AN5:AP5)</f>
        <v>0</v>
      </c>
      <c r="AR5" s="197">
        <f>O5+S5+W5+AA5+AE5+AI5+AM5+AQ5</f>
        <v>0</v>
      </c>
      <c r="AS5" s="198">
        <v>0</v>
      </c>
      <c r="AT5" s="198">
        <v>0</v>
      </c>
      <c r="AU5" s="198">
        <v>0</v>
      </c>
      <c r="AV5" s="196">
        <f>AVERAGE(AS5:AU5)</f>
        <v>0</v>
      </c>
      <c r="AW5" s="198">
        <v>0</v>
      </c>
      <c r="AX5" s="198">
        <v>0</v>
      </c>
      <c r="AY5" s="198">
        <v>0</v>
      </c>
      <c r="AZ5" s="196">
        <f>AVERAGE(AW5:AY5)</f>
        <v>0</v>
      </c>
      <c r="BA5" s="198">
        <v>0</v>
      </c>
      <c r="BB5" s="198">
        <v>0</v>
      </c>
      <c r="BC5" s="198">
        <v>0</v>
      </c>
      <c r="BD5" s="196">
        <f>AVERAGE(BA5:BC5)</f>
        <v>0</v>
      </c>
      <c r="BE5" s="198">
        <v>0</v>
      </c>
      <c r="BF5" s="198">
        <v>0</v>
      </c>
      <c r="BG5" s="198">
        <v>0</v>
      </c>
      <c r="BH5" s="196">
        <f>AVERAGE(BE5:BG5)</f>
        <v>0</v>
      </c>
      <c r="BI5" s="200">
        <v>0</v>
      </c>
      <c r="BJ5" s="200">
        <v>0</v>
      </c>
      <c r="BK5" s="200">
        <v>0</v>
      </c>
      <c r="BL5" s="196">
        <f>AVERAGE(BI5:BK5)</f>
        <v>0</v>
      </c>
      <c r="BM5" s="200">
        <v>0</v>
      </c>
      <c r="BN5" s="200">
        <v>0</v>
      </c>
      <c r="BO5" s="200">
        <v>0</v>
      </c>
      <c r="BP5" s="201"/>
      <c r="BQ5" s="202">
        <f>AVERAGE(BM5:BP5)</f>
        <v>0</v>
      </c>
      <c r="BR5" s="203"/>
      <c r="BS5" s="204"/>
      <c r="BT5" s="204"/>
      <c r="BU5" s="199"/>
      <c r="BV5" s="204"/>
      <c r="BW5" s="204"/>
      <c r="BX5" s="204"/>
      <c r="BY5" s="199"/>
      <c r="BZ5" s="204"/>
      <c r="CA5" s="204"/>
      <c r="CB5" s="204"/>
      <c r="CC5" s="199"/>
      <c r="CD5" s="204"/>
      <c r="CE5" s="204"/>
      <c r="CF5" s="204"/>
      <c r="CG5" s="199"/>
      <c r="CH5" s="204"/>
      <c r="CI5" s="204"/>
      <c r="CJ5" s="204"/>
      <c r="CK5" s="199"/>
      <c r="CL5" s="204"/>
      <c r="CM5" s="204"/>
      <c r="CN5" s="204"/>
      <c r="CO5" s="205"/>
      <c r="CP5" s="206"/>
      <c r="CQ5" s="207">
        <v>0</v>
      </c>
      <c r="CR5" s="208">
        <v>0</v>
      </c>
      <c r="CS5" s="208">
        <v>0</v>
      </c>
      <c r="CT5" s="195">
        <f>SUM(#REF!,#REF!,#REF!,#REF!,#REF!,BP5)</f>
      </c>
      <c r="CU5" s="209">
        <f>AV5+AZ5+BH5+BD5+BL5+BQ5</f>
        <v>0</v>
      </c>
      <c r="CV5" s="196">
        <f>AR5-CU5</f>
        <v>0</v>
      </c>
      <c r="CW5" s="210">
        <f>RANK(CV5,$CV$4:$CV$5,0)</f>
        <v>1</v>
      </c>
      <c r="CX5" s="211">
        <f>O5</f>
        <v>0</v>
      </c>
      <c r="CY5" s="196">
        <f>CV5*10^3+CX5</f>
        <v>0</v>
      </c>
      <c r="CZ5" s="196">
        <f>RANK(CY5,$CY$4:$CY$5,0)</f>
        <v>2</v>
      </c>
      <c r="DA5" s="196">
        <f>AE5</f>
        <v>0</v>
      </c>
      <c r="DB5" s="196">
        <f>(CV5*10^3+CX5)*10^3+DA5</f>
        <v>0</v>
      </c>
      <c r="DC5" s="196">
        <f>RANK(DB5,$DB$4:$DB$5,0)</f>
        <v>2</v>
      </c>
      <c r="DD5" s="212">
        <f>S5</f>
        <v>0</v>
      </c>
      <c r="DE5" s="212">
        <f>((CV5*10^3+CX5)*10^3+DA5)*10^3+DD5</f>
        <v>0</v>
      </c>
      <c r="DF5" s="213">
        <f>RANK(DE5,$DE$4:$DE$5,0)</f>
        <v>2</v>
      </c>
      <c r="DG5" s="212">
        <f>AI5</f>
        <v>0</v>
      </c>
      <c r="DH5" s="212">
        <f>(((CV5*10^3+CX5)*10^3+DA5)*10^3+DD5)*10^3+DG5</f>
        <v>0</v>
      </c>
      <c r="DI5" s="213">
        <f>IF(F5&gt;0,RANK(DH5,$DH$4:$DH$5,0),20)</f>
        <v>20</v>
      </c>
      <c r="DJ5" s="212">
        <f>IF(DI5&lt;&gt;20,RANK(DI5,$DI$4:$DI$5,1)+COUNTIF(DI$4:DI5,DI5)-1,20)</f>
        <v>20</v>
      </c>
      <c r="DK5" s="214">
        <f>CV5/$DK$3</f>
      </c>
      <c r="DL5" t="s" s="215">
        <f>IF(COUNTIF(BR5:CO5,"x")&gt;0,"Dis",IF(COUNTIF(CP5,"x")&gt;0,"Abbruch","-"))</f>
        <v>26</v>
      </c>
      <c r="DM5" s="152"/>
      <c r="DN5" s="111"/>
      <c r="DO5" s="111"/>
      <c r="DP5" s="111"/>
    </row>
    <row r="6" ht="16.5" customHeight="1">
      <c r="A6" s="111"/>
      <c r="B6" s="111"/>
      <c r="C6" s="121"/>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16"/>
      <c r="AS6" s="216"/>
      <c r="AT6" s="216"/>
      <c r="AU6" s="216"/>
      <c r="AV6" s="216"/>
      <c r="AW6" s="216"/>
      <c r="AX6" s="216"/>
      <c r="AY6" s="216"/>
      <c r="AZ6" s="217"/>
      <c r="BA6" s="217"/>
      <c r="BB6" s="217"/>
      <c r="BC6" s="217"/>
      <c r="BD6" s="217"/>
      <c r="BE6" s="217"/>
      <c r="BF6" s="217"/>
      <c r="BG6" s="217"/>
      <c r="BH6" s="217"/>
      <c r="BI6" s="217"/>
      <c r="BJ6" s="217"/>
      <c r="BK6" s="217"/>
      <c r="BL6" s="217"/>
      <c r="BM6" s="217"/>
      <c r="BN6" s="217"/>
      <c r="BO6" s="217"/>
      <c r="BP6" s="217"/>
      <c r="BQ6" s="217"/>
      <c r="BR6" s="217"/>
      <c r="BS6" s="217"/>
      <c r="BT6" s="217"/>
      <c r="BU6" s="217"/>
      <c r="BV6" s="217"/>
      <c r="BW6" s="217"/>
      <c r="BX6" s="217"/>
      <c r="BY6" s="217"/>
      <c r="BZ6" s="217"/>
      <c r="CA6" s="217"/>
      <c r="CB6" s="217"/>
      <c r="CC6" s="217"/>
      <c r="CD6" s="217"/>
      <c r="CE6" s="217"/>
      <c r="CF6" s="217"/>
      <c r="CG6" s="217"/>
      <c r="CH6" s="217"/>
      <c r="CI6" s="217"/>
      <c r="CJ6" s="217"/>
      <c r="CK6" s="217"/>
      <c r="CL6" s="217"/>
      <c r="CM6" s="217"/>
      <c r="CN6" s="217"/>
      <c r="CO6" s="217"/>
      <c r="CP6" s="217"/>
      <c r="CQ6" s="217"/>
      <c r="CR6" s="217"/>
      <c r="CS6" s="217"/>
      <c r="CT6" s="217"/>
      <c r="CU6" s="217"/>
      <c r="CV6" s="217"/>
      <c r="CW6" s="217"/>
      <c r="CX6" s="218"/>
      <c r="CY6" s="218"/>
      <c r="CZ6" s="218"/>
      <c r="DA6" s="218"/>
      <c r="DB6" s="218"/>
      <c r="DC6" s="218"/>
      <c r="DD6" s="218"/>
      <c r="DE6" s="219">
        <f>((CV6*10^3+CX6)*10^3+DA6)*10^3+DD6</f>
        <v>0</v>
      </c>
      <c r="DF6" s="220"/>
      <c r="DG6" s="218"/>
      <c r="DH6" s="218"/>
      <c r="DI6" s="218"/>
      <c r="DJ6" s="218"/>
      <c r="DK6" s="218"/>
      <c r="DL6" s="218"/>
      <c r="DM6" s="121"/>
      <c r="DN6" s="111"/>
      <c r="DO6" s="111"/>
      <c r="DP6" s="111"/>
    </row>
    <row r="7" ht="16.5" customHeight="1">
      <c r="A7" s="111"/>
      <c r="B7" s="111"/>
      <c r="C7" s="121"/>
      <c r="D7" s="118"/>
      <c r="E7" s="118"/>
      <c r="F7" s="118"/>
      <c r="G7" s="118"/>
      <c r="H7" s="118"/>
      <c r="I7" s="121"/>
      <c r="J7" s="121"/>
      <c r="K7" s="121"/>
      <c r="L7" s="118"/>
      <c r="M7" s="118"/>
      <c r="N7" s="118"/>
      <c r="O7" s="118"/>
      <c r="P7" s="118"/>
      <c r="Q7" s="118"/>
      <c r="R7" s="118"/>
      <c r="S7" s="118"/>
      <c r="T7" s="118"/>
      <c r="U7" s="118"/>
      <c r="V7" s="118"/>
      <c r="W7" s="118"/>
      <c r="X7" s="118"/>
      <c r="Y7" s="118"/>
      <c r="Z7" s="118"/>
      <c r="AA7" s="118"/>
      <c r="AB7" s="118"/>
      <c r="AC7" s="118"/>
      <c r="AD7" s="121"/>
      <c r="AE7" s="121"/>
      <c r="AF7" s="121"/>
      <c r="AG7" s="121"/>
      <c r="AH7" s="121"/>
      <c r="AI7" s="121"/>
      <c r="AJ7" s="121"/>
      <c r="AK7" s="121"/>
      <c r="AL7" s="121"/>
      <c r="AM7" s="121"/>
      <c r="AN7" s="121"/>
      <c r="AO7" s="121"/>
      <c r="AP7" s="121"/>
      <c r="AQ7" s="121"/>
      <c r="AR7" s="121"/>
      <c r="AS7" s="121"/>
      <c r="AT7" s="121"/>
      <c r="AU7" s="121"/>
      <c r="AV7" s="121"/>
      <c r="AW7" s="121"/>
      <c r="AX7" s="121"/>
      <c r="AY7" s="121"/>
      <c r="AZ7" s="221"/>
      <c r="BA7" s="221"/>
      <c r="BB7" s="221"/>
      <c r="BC7" s="221"/>
      <c r="BD7" s="221"/>
      <c r="BE7" s="221"/>
      <c r="BF7" s="221"/>
      <c r="BG7" s="221"/>
      <c r="BH7" s="221"/>
      <c r="BI7" s="221"/>
      <c r="BJ7" s="221"/>
      <c r="BK7" s="221"/>
      <c r="BL7" s="221"/>
      <c r="BM7" s="221"/>
      <c r="BN7" s="221"/>
      <c r="BO7" s="221"/>
      <c r="BP7" s="221"/>
      <c r="BQ7" s="221"/>
      <c r="BR7" s="221"/>
      <c r="BS7" s="221"/>
      <c r="BT7" s="221"/>
      <c r="BU7" s="221"/>
      <c r="BV7" s="221"/>
      <c r="BW7" s="221"/>
      <c r="BX7" s="221"/>
      <c r="BY7" s="221"/>
      <c r="BZ7" s="221"/>
      <c r="CA7" s="221"/>
      <c r="CB7" s="221"/>
      <c r="CC7" s="221"/>
      <c r="CD7" s="221"/>
      <c r="CE7" s="221"/>
      <c r="CF7" s="221"/>
      <c r="CG7" s="221"/>
      <c r="CH7" s="221"/>
      <c r="CI7" s="221"/>
      <c r="CJ7" s="221"/>
      <c r="CK7" s="221"/>
      <c r="CL7" s="221"/>
      <c r="CM7" s="221"/>
      <c r="CN7" s="221"/>
      <c r="CO7" s="221"/>
      <c r="CP7" s="221"/>
      <c r="CQ7" s="221"/>
      <c r="CR7" s="221"/>
      <c r="CS7" s="221"/>
      <c r="CT7" s="221"/>
      <c r="CU7" s="221"/>
      <c r="CV7" s="221"/>
      <c r="CW7" s="221"/>
      <c r="CX7" s="222"/>
      <c r="CY7" s="222"/>
      <c r="CZ7" s="222"/>
      <c r="DA7" s="222"/>
      <c r="DB7" s="222"/>
      <c r="DC7" s="222"/>
      <c r="DD7" s="121"/>
      <c r="DE7" s="121"/>
      <c r="DF7" s="121"/>
      <c r="DG7" s="121"/>
      <c r="DH7" s="121"/>
      <c r="DI7" s="121"/>
      <c r="DJ7" s="121"/>
      <c r="DK7" s="223"/>
      <c r="DL7" s="223"/>
      <c r="DM7" s="121"/>
      <c r="DN7" s="111"/>
      <c r="DO7" s="111"/>
      <c r="DP7" s="111"/>
    </row>
    <row r="8" ht="17" customHeight="1">
      <c r="A8" s="111"/>
      <c r="B8" s="111"/>
      <c r="C8" s="112"/>
      <c r="D8" t="s" s="224">
        <v>158</v>
      </c>
      <c r="E8" s="225"/>
      <c r="F8" s="226"/>
      <c r="G8" s="227"/>
      <c r="H8" s="279"/>
      <c r="I8" s="280"/>
      <c r="J8" s="118"/>
      <c r="K8" s="281"/>
      <c r="L8" t="s" s="229">
        <v>106</v>
      </c>
      <c r="M8" s="232"/>
      <c r="N8" s="232"/>
      <c r="O8" s="233"/>
      <c r="P8" t="s" s="229">
        <v>107</v>
      </c>
      <c r="Q8" s="232"/>
      <c r="R8" s="232"/>
      <c r="S8" s="232"/>
      <c r="T8" s="233"/>
      <c r="U8" t="s" s="229">
        <v>108</v>
      </c>
      <c r="V8" s="232"/>
      <c r="W8" s="232"/>
      <c r="X8" s="232"/>
      <c r="Y8" s="232"/>
      <c r="Z8" s="232"/>
      <c r="AA8" s="233"/>
      <c r="AB8" s="234"/>
      <c r="AC8" s="232"/>
      <c r="AD8" s="121"/>
      <c r="AE8" s="121"/>
      <c r="AF8" s="121"/>
      <c r="AG8" s="121"/>
      <c r="AH8" s="121"/>
      <c r="AI8" s="121"/>
      <c r="AJ8" s="121"/>
      <c r="AK8" s="121"/>
      <c r="AL8" s="121"/>
      <c r="AM8" s="121"/>
      <c r="AN8" s="121"/>
      <c r="AO8" s="121"/>
      <c r="AP8" s="121"/>
      <c r="AQ8" s="121"/>
      <c r="AR8" s="121"/>
      <c r="AS8" s="121"/>
      <c r="AT8" s="121"/>
      <c r="AU8" s="121"/>
      <c r="AV8" s="121"/>
      <c r="AW8" s="121"/>
      <c r="AX8" s="121"/>
      <c r="AY8" s="121"/>
      <c r="AZ8" s="221"/>
      <c r="BA8" s="221"/>
      <c r="BB8" s="221"/>
      <c r="BC8" s="221"/>
      <c r="BD8" s="221"/>
      <c r="BE8" s="221"/>
      <c r="BF8" s="221"/>
      <c r="BG8" s="221"/>
      <c r="BH8" s="221"/>
      <c r="BI8" s="221"/>
      <c r="BJ8" s="221"/>
      <c r="BK8" s="221"/>
      <c r="BL8" s="221"/>
      <c r="BM8" s="221"/>
      <c r="BN8" s="221"/>
      <c r="BO8" s="221"/>
      <c r="BP8" s="221"/>
      <c r="BQ8" s="221"/>
      <c r="BR8" s="221"/>
      <c r="BS8" s="221"/>
      <c r="BT8" s="221"/>
      <c r="BU8" s="221"/>
      <c r="BV8" s="221"/>
      <c r="BW8" s="221"/>
      <c r="BX8" s="221"/>
      <c r="BY8" s="221"/>
      <c r="BZ8" s="221"/>
      <c r="CA8" s="221"/>
      <c r="CB8" s="221"/>
      <c r="CC8" s="221"/>
      <c r="CD8" s="221"/>
      <c r="CE8" s="221"/>
      <c r="CF8" s="221"/>
      <c r="CG8" s="221"/>
      <c r="CH8" s="221"/>
      <c r="CI8" s="221"/>
      <c r="CJ8" s="221"/>
      <c r="CK8" s="221"/>
      <c r="CL8" s="221"/>
      <c r="CM8" s="221"/>
      <c r="CN8" s="221"/>
      <c r="CO8" s="221"/>
      <c r="CP8" s="221"/>
      <c r="CQ8" s="221"/>
      <c r="CR8" s="221"/>
      <c r="CS8" s="221"/>
      <c r="CT8" s="221"/>
      <c r="CU8" s="221"/>
      <c r="CV8" s="221"/>
      <c r="CW8" s="221"/>
      <c r="CX8" s="222"/>
      <c r="CY8" s="222"/>
      <c r="CZ8" s="222"/>
      <c r="DA8" s="222"/>
      <c r="DB8" s="222"/>
      <c r="DC8" s="222"/>
      <c r="DD8" s="121"/>
      <c r="DE8" s="121"/>
      <c r="DF8" s="121"/>
      <c r="DG8" s="121"/>
      <c r="DH8" s="121"/>
      <c r="DI8" s="121"/>
      <c r="DJ8" s="121"/>
      <c r="DK8" s="121"/>
      <c r="DL8" s="121"/>
      <c r="DM8" s="121"/>
      <c r="DN8" s="111"/>
      <c r="DO8" s="111"/>
      <c r="DP8" s="111"/>
    </row>
    <row r="9" ht="17" customHeight="1">
      <c r="A9" s="111"/>
      <c r="B9" s="111"/>
      <c r="C9" s="112"/>
      <c r="D9" t="s" s="132">
        <v>136</v>
      </c>
      <c r="E9" s="133"/>
      <c r="F9" t="s" s="134">
        <v>9</v>
      </c>
      <c r="G9" t="s" s="134">
        <v>10</v>
      </c>
      <c r="H9" t="s" s="282">
        <v>71</v>
      </c>
      <c r="I9" s="229"/>
      <c r="J9" s="230"/>
      <c r="K9" s="231"/>
      <c r="L9" t="s" s="283">
        <v>109</v>
      </c>
      <c r="M9" t="s" s="284">
        <v>110</v>
      </c>
      <c r="N9" t="s" s="284">
        <v>111</v>
      </c>
      <c r="O9" t="s" s="285">
        <v>112</v>
      </c>
      <c r="P9" t="s" s="283">
        <v>113</v>
      </c>
      <c r="Q9" t="s" s="284">
        <v>114</v>
      </c>
      <c r="R9" t="s" s="284">
        <v>115</v>
      </c>
      <c r="S9" t="s" s="284">
        <v>116</v>
      </c>
      <c r="T9" t="s" s="286">
        <v>149</v>
      </c>
      <c r="U9" t="s" s="237">
        <v>118</v>
      </c>
      <c r="V9" t="s" s="238">
        <v>119</v>
      </c>
      <c r="W9" t="s" s="238">
        <v>120</v>
      </c>
      <c r="X9" t="s" s="238">
        <v>121</v>
      </c>
      <c r="Y9" t="s" s="238">
        <v>150</v>
      </c>
      <c r="Z9" t="s" s="238">
        <v>151</v>
      </c>
      <c r="AA9" t="s" s="239">
        <v>152</v>
      </c>
      <c r="AB9" t="s" s="283">
        <v>153</v>
      </c>
      <c r="AC9" t="s" s="241">
        <v>133</v>
      </c>
      <c r="AD9" s="287"/>
      <c r="AE9" s="121"/>
      <c r="AF9" s="111"/>
      <c r="AG9" s="121"/>
      <c r="AH9" s="121"/>
      <c r="AI9" s="121"/>
      <c r="AJ9" s="121"/>
      <c r="AK9" s="121"/>
      <c r="AL9" s="121"/>
      <c r="AM9" s="121"/>
      <c r="AN9" s="121"/>
      <c r="AO9" s="121"/>
      <c r="AP9" s="121"/>
      <c r="AQ9" s="121"/>
      <c r="AR9" s="121"/>
      <c r="AS9" s="121"/>
      <c r="AT9" s="121"/>
      <c r="AU9" s="121"/>
      <c r="AV9" s="121"/>
      <c r="AW9" s="121"/>
      <c r="AX9" s="121"/>
      <c r="AY9" s="121"/>
      <c r="AZ9" s="221"/>
      <c r="BA9" s="221"/>
      <c r="BB9" s="221"/>
      <c r="BC9" s="221"/>
      <c r="BD9" s="221"/>
      <c r="BE9" s="221"/>
      <c r="BF9" s="221"/>
      <c r="BG9" s="221"/>
      <c r="BH9" s="221"/>
      <c r="BI9" s="221"/>
      <c r="BJ9" s="221"/>
      <c r="BK9" s="221"/>
      <c r="BL9" s="221"/>
      <c r="BM9" s="221"/>
      <c r="BN9" s="221"/>
      <c r="BO9" s="221"/>
      <c r="BP9" s="221"/>
      <c r="BQ9" s="221"/>
      <c r="BR9" s="221"/>
      <c r="BS9" s="221"/>
      <c r="BT9" s="221"/>
      <c r="BU9" s="221"/>
      <c r="BV9" s="221"/>
      <c r="BW9" s="221"/>
      <c r="BX9" s="221"/>
      <c r="BY9" s="221"/>
      <c r="BZ9" s="221"/>
      <c r="CA9" s="221"/>
      <c r="CB9" s="221"/>
      <c r="CC9" s="221"/>
      <c r="CD9" s="221"/>
      <c r="CE9" s="221"/>
      <c r="CF9" s="221"/>
      <c r="CG9" s="221"/>
      <c r="CH9" s="221"/>
      <c r="CI9" s="221"/>
      <c r="CJ9" s="221"/>
      <c r="CK9" s="221"/>
      <c r="CL9" s="221"/>
      <c r="CM9" s="221"/>
      <c r="CN9" s="221"/>
      <c r="CO9" s="221"/>
      <c r="CP9" s="221"/>
      <c r="CQ9" s="221"/>
      <c r="CR9" s="221"/>
      <c r="CS9" s="221"/>
      <c r="CT9" s="221"/>
      <c r="CU9" s="221"/>
      <c r="CV9" s="221"/>
      <c r="CW9" s="221"/>
      <c r="CX9" s="121"/>
      <c r="CY9" s="121"/>
      <c r="CZ9" s="121"/>
      <c r="DA9" s="121"/>
      <c r="DB9" s="121"/>
      <c r="DC9" s="121"/>
      <c r="DD9" s="121"/>
      <c r="DE9" s="121"/>
      <c r="DF9" s="121"/>
      <c r="DG9" s="121"/>
      <c r="DH9" s="121"/>
      <c r="DI9" s="121"/>
      <c r="DJ9" s="121"/>
      <c r="DK9" s="121"/>
      <c r="DL9" s="121"/>
      <c r="DM9" s="121"/>
      <c r="DN9" s="111"/>
      <c r="DO9" s="111"/>
      <c r="DP9" s="111"/>
    </row>
    <row r="10" ht="17" customHeight="1">
      <c r="A10" s="111"/>
      <c r="B10" s="111"/>
      <c r="C10" s="112"/>
      <c r="D10" s="245">
        <v>1</v>
      </c>
      <c r="E10" s="246"/>
      <c r="F10" t="s" s="247">
        <v>160</v>
      </c>
      <c r="G10" s="247">
        <f>INDEX(G$1:G$23,MATCH(C10,$DW$1:$DW$23,0))</f>
      </c>
      <c r="H10" t="s" s="247">
        <v>161</v>
      </c>
      <c r="I10" s="235"/>
      <c r="J10" s="235"/>
      <c r="K10" s="235"/>
      <c r="L10" s="163">
        <f>AVERAGE(L4:N4)</f>
        <v>23.33333333333333</v>
      </c>
      <c r="M10" s="163">
        <f>AVERAGE(P4:R4)</f>
        <v>23.33333333333333</v>
      </c>
      <c r="N10" s="163">
        <f>AVERAGE(T4:V4)</f>
        <v>22.66666666666667</v>
      </c>
      <c r="O10" s="163">
        <f>AVERAGE(X4:Z4)</f>
        <v>21.33333333333333</v>
      </c>
      <c r="P10" s="163">
        <f>AVERAGE(AB4:AD4)</f>
        <v>20.66666666666667</v>
      </c>
      <c r="Q10" s="163">
        <f>AVERAGE(AF4:AH4)</f>
        <v>19.33333333333333</v>
      </c>
      <c r="R10" s="163">
        <f>AVERAGE(AJ4:AL4)</f>
        <v>19.66666666666667</v>
      </c>
      <c r="S10" s="163">
        <f>AVERAGE(AN4:AP4)+AG11</f>
        <v>19.33333333333333</v>
      </c>
      <c r="T10" s="164">
        <f>L10+M10+N10+O10+P10+Q10+R10+S10</f>
        <v>169.6666666666667</v>
      </c>
      <c r="U10" s="250">
        <v>0</v>
      </c>
      <c r="V10" s="250">
        <v>0</v>
      </c>
      <c r="W10" s="250">
        <v>0</v>
      </c>
      <c r="X10" s="250">
        <v>0</v>
      </c>
      <c r="Y10" s="250">
        <v>0</v>
      </c>
      <c r="Z10" s="251">
        <v>0</v>
      </c>
      <c r="AA10" s="288">
        <v>0</v>
      </c>
      <c r="AB10" s="164">
        <f>T10+U10+V10+W10+X10+Y10+Z10+AA10</f>
        <v>169.6666666666667</v>
      </c>
      <c r="AC10" s="254"/>
      <c r="AD10" s="287"/>
      <c r="AE10" s="121"/>
      <c r="AF10" s="121"/>
      <c r="AG10" s="111"/>
      <c r="AH10" s="121"/>
      <c r="AI10" s="121"/>
      <c r="AJ10" s="121"/>
      <c r="AK10" s="121"/>
      <c r="AL10" s="121"/>
      <c r="AM10" s="121"/>
      <c r="AN10" s="121"/>
      <c r="AO10" s="121"/>
      <c r="AP10" s="121"/>
      <c r="AQ10" s="121"/>
      <c r="AR10" s="121"/>
      <c r="AS10" s="121"/>
      <c r="AT10" s="121"/>
      <c r="AU10" s="121"/>
      <c r="AV10" s="121"/>
      <c r="AW10" s="121"/>
      <c r="AX10" s="121"/>
      <c r="AY10" s="121"/>
      <c r="AZ10" s="221"/>
      <c r="BA10" s="221"/>
      <c r="BB10" s="221"/>
      <c r="BC10" s="221"/>
      <c r="BD10" s="221"/>
      <c r="BE10" s="221"/>
      <c r="BF10" s="221"/>
      <c r="BG10" s="221"/>
      <c r="BH10" s="221"/>
      <c r="BI10" s="221"/>
      <c r="BJ10" s="221"/>
      <c r="BK10" s="221"/>
      <c r="BL10" s="221"/>
      <c r="BM10" s="221"/>
      <c r="BN10" s="221"/>
      <c r="BO10" s="221"/>
      <c r="BP10" s="221"/>
      <c r="BQ10" s="221"/>
      <c r="BR10" s="221"/>
      <c r="BS10" s="221"/>
      <c r="BT10" s="221"/>
      <c r="BU10" s="221"/>
      <c r="BV10" s="221"/>
      <c r="BW10" s="221"/>
      <c r="BX10" s="221"/>
      <c r="BY10" s="221"/>
      <c r="BZ10" s="221"/>
      <c r="CA10" s="221"/>
      <c r="CB10" s="221"/>
      <c r="CC10" s="221"/>
      <c r="CD10" s="221"/>
      <c r="CE10" s="221"/>
      <c r="CF10" s="221"/>
      <c r="CG10" s="221"/>
      <c r="CH10" s="221"/>
      <c r="CI10" s="221"/>
      <c r="CJ10" s="221"/>
      <c r="CK10" s="221"/>
      <c r="CL10" s="221"/>
      <c r="CM10" s="221"/>
      <c r="CN10" s="221"/>
      <c r="CO10" s="221"/>
      <c r="CP10" s="221"/>
      <c r="CQ10" s="221"/>
      <c r="CR10" s="221"/>
      <c r="CS10" s="221"/>
      <c r="CT10" s="221"/>
      <c r="CU10" s="221"/>
      <c r="CV10" s="221"/>
      <c r="CW10" s="221"/>
      <c r="CX10" s="121"/>
      <c r="CY10" s="121"/>
      <c r="CZ10" s="121"/>
      <c r="DA10" s="121"/>
      <c r="DB10" s="121"/>
      <c r="DC10" s="121"/>
      <c r="DD10" s="121"/>
      <c r="DE10" s="121"/>
      <c r="DF10" s="121"/>
      <c r="DG10" s="121"/>
      <c r="DH10" s="121"/>
      <c r="DI10" s="121"/>
      <c r="DJ10" s="121"/>
      <c r="DK10" s="121"/>
      <c r="DL10" s="121"/>
      <c r="DM10" s="121"/>
      <c r="DN10" s="111"/>
      <c r="DO10" s="111"/>
      <c r="DP10" s="111"/>
    </row>
    <row r="11" ht="17" customHeight="1">
      <c r="A11" s="111"/>
      <c r="B11" s="111"/>
      <c r="C11" s="244">
        <v>1</v>
      </c>
      <c r="D11" s="245">
        <f>IF(AA11="-",INDEX(DV$1:DV$23,MATCH(C11,$DW$1:$DW$23,0)),AA11)</f>
      </c>
      <c r="E11" s="246"/>
      <c r="F11" s="247">
        <f>INDEX(F$1:F$23,MATCH(C11,$DW$1:$DW$23,0))</f>
      </c>
      <c r="G11" s="247">
        <f>INDEX(G$1:G$23,MATCH(C11,$DW$1:$DW$23,0))</f>
      </c>
      <c r="H11" s="247">
        <f>INDEX(H$1:H$23,MATCH(C11,$DW$1:$DW$23,0))</f>
      </c>
      <c r="I11" s="246"/>
      <c r="J11" s="246"/>
      <c r="K11" s="248"/>
      <c r="L11" s="211">
        <f>INDEX(P$1:P$23,MATCH(C11,$DW$1:$DW$23,0))</f>
      </c>
      <c r="M11" s="196">
        <f>INDEX(U$1:U$23,MATCH(C11,$DW$1:$DW$23,0))</f>
      </c>
      <c r="N11" s="196">
        <f>INDEX(Z$1:Z$23,MATCH(C11,$DW$1:$DW$23,0))</f>
      </c>
      <c r="O11" s="202">
        <f>INDEX(AE$1:AE$23,MATCH(C11,$DW$1:$DW$23,0))</f>
      </c>
      <c r="P11" s="211">
        <f>INDEX(AJ$1:AJ$23,MATCH(C11,$DW$1:$DW$23,0))</f>
      </c>
      <c r="Q11" s="196">
        <f>INDEX(AO$1:AO$23,MATCH(C11,$DW$1:$DW$23,0))</f>
      </c>
      <c r="R11" s="196">
        <f>INDEX(AT$1:AT$23,MATCH(C11,$DW$1:$DW$23,0))</f>
      </c>
      <c r="S11" s="202">
        <f>INDEX(AY$1:AY$23,MATCH(C11,$DW$1:$DW$23,0))</f>
      </c>
      <c r="T11" s="289">
        <f>INDEX(AZ$1:AZ$23,MATCH(C11,$DW$1:$DW$23,0))</f>
      </c>
      <c r="U11" s="249">
        <f>INDEX(BE$1:BE$23,MATCH(C11,$DW$1:$DW$23,0))</f>
      </c>
      <c r="V11" s="250">
        <f>INDEX(BJ$1:BJ$23,MATCH(C11,$DW$1:$DW$23,0))</f>
      </c>
      <c r="W11" s="250">
        <f>INDEX(BO$1:BO$23,MATCH(C11,$DW$1:$DW$23,0))</f>
      </c>
      <c r="X11" s="250">
        <f>INDEX(BT$1:BT$23,MATCH(C11,$DW$1:$DW$23,0))</f>
      </c>
      <c r="Y11" s="250">
        <f>INDEX(BY$1:BY$23,MATCH(C11,$DW$1:$DW$23,0))</f>
      </c>
      <c r="Z11" s="251">
        <f>INDEX(CD$1:CD$23,MATCH(C11,$DW$1:$DW$23,0))</f>
      </c>
      <c r="AA11" s="253">
        <f>INDEX(DY$1:DY$23,MATCH(C11,$DW$1:$DW$23,0))</f>
      </c>
      <c r="AB11" s="211">
        <f>INDEX(DH$1:DH$23,MATCH(C11,$DW$1:$DW$23,0))</f>
      </c>
      <c r="AC11" s="254">
        <f>INDEX(DI$1:DI$23,MATCH(C11,$DW$1:$DW$23,0))</f>
      </c>
      <c r="AD11" s="287"/>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221"/>
      <c r="BA11" s="221"/>
      <c r="BB11" s="221"/>
      <c r="BC11" s="221"/>
      <c r="BD11" s="221"/>
      <c r="BE11" s="221"/>
      <c r="BF11" s="221"/>
      <c r="BG11" s="221"/>
      <c r="BH11" s="221"/>
      <c r="BI11" s="221"/>
      <c r="BJ11" s="221"/>
      <c r="BK11" s="221"/>
      <c r="BL11" s="221"/>
      <c r="BM11" s="221"/>
      <c r="BN11" s="221"/>
      <c r="BO11" s="221"/>
      <c r="BP11" s="221"/>
      <c r="BQ11" s="221"/>
      <c r="BR11" s="221"/>
      <c r="BS11" s="221"/>
      <c r="BT11" s="221"/>
      <c r="BU11" s="221"/>
      <c r="BV11" s="221"/>
      <c r="BW11" s="221"/>
      <c r="BX11" s="221"/>
      <c r="BY11" s="221"/>
      <c r="BZ11" s="221"/>
      <c r="CA11" s="221"/>
      <c r="CB11" s="221"/>
      <c r="CC11" s="221"/>
      <c r="CD11" s="221"/>
      <c r="CE11" s="221"/>
      <c r="CF11" s="221"/>
      <c r="CG11" s="221"/>
      <c r="CH11" s="221"/>
      <c r="CI11" s="221"/>
      <c r="CJ11" s="221"/>
      <c r="CK11" s="221"/>
      <c r="CL11" s="221"/>
      <c r="CM11" s="221"/>
      <c r="CN11" s="221"/>
      <c r="CO11" s="221"/>
      <c r="CP11" s="221"/>
      <c r="CQ11" s="221"/>
      <c r="CR11" s="221"/>
      <c r="CS11" s="221"/>
      <c r="CT11" s="221"/>
      <c r="CU11" s="221"/>
      <c r="CV11" s="221"/>
      <c r="CW11" s="221"/>
      <c r="CX11" s="121"/>
      <c r="CY11" s="121"/>
      <c r="CZ11" s="121"/>
      <c r="DA11" s="121"/>
      <c r="DB11" s="121"/>
      <c r="DC11" s="121"/>
      <c r="DD11" s="121"/>
      <c r="DE11" s="121"/>
      <c r="DF11" s="121"/>
      <c r="DG11" s="121"/>
      <c r="DH11" s="121"/>
      <c r="DI11" s="121"/>
      <c r="DJ11" s="121"/>
      <c r="DK11" s="121"/>
      <c r="DL11" s="121"/>
      <c r="DM11" s="121"/>
      <c r="DN11" s="111"/>
      <c r="DO11" s="111"/>
      <c r="DP11" s="111"/>
    </row>
    <row r="12" ht="17" customHeight="1">
      <c r="A12" s="111"/>
      <c r="B12" s="111"/>
      <c r="C12" s="244">
        <v>2</v>
      </c>
      <c r="D12" s="245">
        <f>IF(AA12="-",INDEX(DV$1:DV$23,MATCH(C12,$DW$1:$DW$23,0)),AA12)</f>
      </c>
      <c r="E12" s="246"/>
      <c r="F12" s="247">
        <f>INDEX(F$1:F$23,MATCH(C12,$DW$1:$DW$23,0))</f>
      </c>
      <c r="G12" s="247">
        <f>INDEX(G$1:G$23,MATCH(C12,$DW$1:$DW$23,0))</f>
      </c>
      <c r="H12" s="247">
        <f>INDEX(H$1:H$23,MATCH(C12,$DW$1:$DW$23,0))</f>
      </c>
      <c r="I12" s="246"/>
      <c r="J12" s="246"/>
      <c r="K12" s="248"/>
      <c r="L12" s="249">
        <f>INDEX(P$1:P$23,MATCH(C12,$DW$1:$DW$23,0))</f>
      </c>
      <c r="M12" s="250">
        <f>INDEX(U$1:U$23,MATCH(C12,$DW$1:$DW$23,0))</f>
      </c>
      <c r="N12" s="250">
        <f>INDEX(Z$1:Z$23,MATCH(C12,$DW$1:$DW$23,0))</f>
      </c>
      <c r="O12" s="251">
        <f>INDEX(AE$1:AE$23,MATCH(C12,$DW$1:$DW$23,0))</f>
      </c>
      <c r="P12" s="249">
        <f>INDEX(AJ$1:AJ$23,MATCH(C12,$DW$1:$DW$23,0))</f>
      </c>
      <c r="Q12" s="250">
        <f>INDEX(AO$1:AO$23,MATCH(C12,$DW$1:$DW$23,0))</f>
      </c>
      <c r="R12" s="250">
        <f>INDEX(AT$1:AT$23,MATCH(C12,$DW$1:$DW$23,0))</f>
      </c>
      <c r="S12" s="251">
        <f>INDEX(AY$1:AY$23,MATCH(C12,$DW$1:$DW$23,0))</f>
      </c>
      <c r="T12" s="252">
        <f>INDEX(AZ$1:AZ$23,MATCH(C12,$DW$1:$DW$23,0))</f>
      </c>
      <c r="U12" s="249">
        <f>INDEX(BE$1:BE$23,MATCH(C12,$DW$1:$DW$23,0))</f>
      </c>
      <c r="V12" s="250">
        <f>INDEX(BJ$1:BJ$23,MATCH(C12,$DW$1:$DW$23,0))</f>
      </c>
      <c r="W12" s="250">
        <f>INDEX(BO$1:BO$23,MATCH(C12,$DW$1:$DW$23,0))</f>
      </c>
      <c r="X12" s="250">
        <f>INDEX(BT$1:BT$23,MATCH(C12,$DW$1:$DW$23,0))</f>
      </c>
      <c r="Y12" s="250">
        <f>INDEX(BY$1:BY$23,MATCH(C12,$DW$1:$DW$23,0))</f>
      </c>
      <c r="Z12" s="251">
        <f>INDEX(CD$1:CD$23,MATCH(C12,$DW$1:$DW$23,0))</f>
      </c>
      <c r="AA12" s="253">
        <f>INDEX(DY$1:DY$23,MATCH(C12,$DW$1:$DW$23,0))</f>
      </c>
      <c r="AB12" s="249">
        <f>INDEX(DH$1:DH$23,MATCH(C12,$DW$1:$DW$23,0))</f>
      </c>
      <c r="AC12" s="254">
        <f>INDEX(DI$1:DI$23,MATCH(C12,$DW$1:$DW$23,0))</f>
      </c>
      <c r="AD12" s="290"/>
      <c r="AE12" s="7"/>
      <c r="AF12" s="7"/>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1"/>
      <c r="CN12" s="111"/>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row>
    <row r="13" ht="17" customHeight="1">
      <c r="A13" s="111"/>
      <c r="B13" s="111"/>
      <c r="C13" s="244">
        <v>3</v>
      </c>
      <c r="D13" s="224"/>
      <c r="E13" s="225"/>
      <c r="F13" s="226"/>
      <c r="G13" s="227"/>
      <c r="H13" s="291"/>
      <c r="I13" s="261"/>
      <c r="J13" s="261"/>
      <c r="K13" s="262"/>
      <c r="L13" t="s" s="229">
        <v>106</v>
      </c>
      <c r="M13" s="232"/>
      <c r="N13" s="232"/>
      <c r="O13" s="233"/>
      <c r="P13" t="s" s="229">
        <v>107</v>
      </c>
      <c r="Q13" s="232"/>
      <c r="R13" s="232"/>
      <c r="S13" s="232"/>
      <c r="T13" s="233"/>
      <c r="U13" t="s" s="229">
        <v>108</v>
      </c>
      <c r="V13" s="232"/>
      <c r="W13" s="232"/>
      <c r="X13" s="232"/>
      <c r="Y13" s="232"/>
      <c r="Z13" s="232"/>
      <c r="AA13" s="233"/>
      <c r="AB13" s="234"/>
      <c r="AC13" s="232"/>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row>
  </sheetData>
  <mergeCells count="32">
    <mergeCell ref="D2:H2"/>
    <mergeCell ref="L8:O8"/>
    <mergeCell ref="D1:H1"/>
    <mergeCell ref="L3:O3"/>
    <mergeCell ref="P3:S3"/>
    <mergeCell ref="T3:W3"/>
    <mergeCell ref="L2:AA2"/>
    <mergeCell ref="X3:AA3"/>
    <mergeCell ref="AB3:AE3"/>
    <mergeCell ref="AF3:AI3"/>
    <mergeCell ref="AJ3:AM3"/>
    <mergeCell ref="AB2:AR2"/>
    <mergeCell ref="AN3:AQ3"/>
    <mergeCell ref="AS3:AV3"/>
    <mergeCell ref="AW3:AZ3"/>
    <mergeCell ref="BA3:BD3"/>
    <mergeCell ref="BE3:BH3"/>
    <mergeCell ref="BI3:BL3"/>
    <mergeCell ref="BR3:BU3"/>
    <mergeCell ref="CQ3:CT3"/>
    <mergeCell ref="CL3:CO3"/>
    <mergeCell ref="CH3:CK3"/>
    <mergeCell ref="CD3:CG3"/>
    <mergeCell ref="BZ3:CC3"/>
    <mergeCell ref="BV3:BY3"/>
    <mergeCell ref="AS2:CT2"/>
    <mergeCell ref="BM3:BQ3"/>
    <mergeCell ref="L13:O13"/>
    <mergeCell ref="P8:T8"/>
    <mergeCell ref="P13:T13"/>
    <mergeCell ref="U8:AA8"/>
    <mergeCell ref="U13:AA13"/>
  </mergeCells>
  <pageMargins left="0.75" right="0.75" top="1" bottom="1" header="0.5" footer="0.5"/>
  <pageSetup firstPageNumber="1" fitToHeight="1" fitToWidth="1" scale="100" useFirstPageNumber="0" orientation="portrait" pageOrder="downThenOver"/>
  <headerFooter>
    <oddHeader>&amp;C&amp;"Arial,Regular"&amp;10&amp;K000000HTM 2</oddHeader>
    <oddFooter>&amp;C&amp;"Arial,Regular"&amp;10&amp;K000000Pagina &amp;P</oddFooter>
  </headerFooter>
</worksheet>
</file>

<file path=xl/worksheets/sheet5.xml><?xml version="1.0" encoding="utf-8"?>
<worksheet xmlns:r="http://schemas.openxmlformats.org/officeDocument/2006/relationships" xmlns="http://schemas.openxmlformats.org/spreadsheetml/2006/main">
  <dimension ref="A1"/>
  <sheetViews>
    <sheetView workbookViewId="0" showGridLines="0" defaultGridColor="1"/>
  </sheetViews>
  <sheetFormatPr defaultColWidth="8.625" defaultRowHeight="12.75" customHeight="1" outlineLevelRow="0" outlineLevelCol="0"/>
  <cols>
    <col min="1" max="1" width="4.125" style="292" customWidth="1"/>
    <col min="2" max="256" width="8.625" style="292" customWidth="1"/>
  </cols>
  <sheetData>
    <row r="1" ht="16" customHeight="1">
      <c r="A1" s="163">
        <f>'trio - Tabella 1'!T10-'trio - Tabella 1'!CU4</f>
        <v>169.6666666666667</v>
      </c>
    </row>
  </sheetData>
  <pageMargins left="0.75" right="0.75" top="1" bottom="1" header="0.5" footer="0.5"/>
  <pageSetup firstPageNumber="1" fitToHeight="1" fitToWidth="1" scale="100" useFirstPageNumber="0" orientation="portrait" pageOrder="downThenOver"/>
  <headerFooter>
    <oddHeader>&amp;C&amp;"Arial,Regular"&amp;10&amp;K000000HTM 2</oddHeader>
    <oddFooter>&amp;C&amp;"Arial,Regular"&amp;10&amp;K000000Pagina &amp;P</oddFooter>
  </headerFooter>
</worksheet>
</file>

<file path=xl/worksheets/sheet6.xml><?xml version="1.0" encoding="utf-8"?>
<worksheet xmlns:r="http://schemas.openxmlformats.org/officeDocument/2006/relationships" xmlns="http://schemas.openxmlformats.org/spreadsheetml/2006/main">
  <dimension ref="A1:EB33"/>
  <sheetViews>
    <sheetView workbookViewId="0" showGridLines="0" defaultGridColor="1"/>
  </sheetViews>
  <sheetFormatPr defaultColWidth="8.625" defaultRowHeight="12.75" customHeight="1" outlineLevelRow="0" outlineLevelCol="0"/>
  <cols>
    <col min="1" max="1" hidden="1" width="8.625" style="293" customWidth="1"/>
    <col min="2" max="2" hidden="1" width="8.625" style="293" customWidth="1"/>
    <col min="3" max="3" width="6.75" style="293" customWidth="1"/>
    <col min="4" max="4" width="8.625" style="293" customWidth="1"/>
    <col min="5" max="5" width="4.875" style="293" customWidth="1"/>
    <col min="6" max="6" width="8.625" style="293" customWidth="1"/>
    <col min="7" max="7" width="9.375" style="293" customWidth="1"/>
    <col min="8" max="8" width="8.625" style="293" customWidth="1"/>
    <col min="9" max="9" hidden="1" width="8.625" style="293" customWidth="1"/>
    <col min="10" max="10" hidden="1" width="8.625" style="293" customWidth="1"/>
    <col min="11" max="11" hidden="1" width="8.625" style="293" customWidth="1"/>
    <col min="12" max="12" width="4.5" style="293" customWidth="1"/>
    <col min="13" max="13" width="4.5" style="293" customWidth="1"/>
    <col min="14" max="14" width="4.5" style="293" customWidth="1"/>
    <col min="15" max="15" width="4.5" style="293" customWidth="1"/>
    <col min="16" max="16" width="4.25" style="293" customWidth="1"/>
    <col min="17" max="17" width="4.5" style="293" customWidth="1"/>
    <col min="18" max="18" width="4.5" style="293" customWidth="1"/>
    <col min="19" max="19" width="4.5" style="293" customWidth="1"/>
    <col min="20" max="20" width="5.375" style="293" customWidth="1"/>
    <col min="21" max="21" width="4.25" style="293" customWidth="1"/>
    <col min="22" max="22" width="4.5" style="293" customWidth="1"/>
    <col min="23" max="23" width="4.5" style="293" customWidth="1"/>
    <col min="24" max="24" width="4.5" style="293" customWidth="1"/>
    <col min="25" max="25" width="4.5" style="293" customWidth="1"/>
    <col min="26" max="26" width="4.25" style="293" customWidth="1"/>
    <col min="27" max="27" width="4.625" style="293" customWidth="1"/>
    <col min="28" max="28" width="4.5" style="293" customWidth="1"/>
    <col min="29" max="29" width="5.375" style="293" customWidth="1"/>
    <col min="30" max="30" width="6.375" style="293" customWidth="1"/>
    <col min="31" max="31" width="6" style="293" customWidth="1"/>
    <col min="32" max="32" width="6" style="293" customWidth="1"/>
    <col min="33" max="33" width="4.5" style="293" customWidth="1"/>
    <col min="34" max="34" width="4.5" style="293" customWidth="1"/>
    <col min="35" max="35" width="4.875" style="293" customWidth="1"/>
    <col min="36" max="36" width="3.625" style="293" customWidth="1"/>
    <col min="37" max="37" width="5.75" style="293" customWidth="1"/>
    <col min="38" max="38" width="5.75" style="293" customWidth="1"/>
    <col min="39" max="39" width="5.75" style="293" customWidth="1"/>
    <col min="40" max="40" width="5.75" style="293" customWidth="1"/>
    <col min="41" max="41" width="5.75" style="293" customWidth="1"/>
    <col min="42" max="42" width="5.75" style="293" customWidth="1"/>
    <col min="43" max="43" width="5.75" style="293" customWidth="1"/>
    <col min="44" max="44" width="5.75" style="293" customWidth="1"/>
    <col min="45" max="45" width="5.75" style="293" customWidth="1"/>
    <col min="46" max="46" width="5.75" style="293" customWidth="1"/>
    <col min="47" max="47" width="5.75" style="293" customWidth="1"/>
    <col min="48" max="48" width="5.75" style="293" customWidth="1"/>
    <col min="49" max="49" width="5.75" style="293" customWidth="1"/>
    <col min="50" max="50" width="5.75" style="293" customWidth="1"/>
    <col min="51" max="51" width="5.75" style="293" customWidth="1"/>
    <col min="52" max="52" width="4.875" style="293" customWidth="1"/>
    <col min="53" max="53" width="5.375" style="293" customWidth="1"/>
    <col min="54" max="54" width="5.375" style="293" customWidth="1"/>
    <col min="55" max="55" width="5.375" style="293" customWidth="1"/>
    <col min="56" max="56" width="5.375" style="293" customWidth="1"/>
    <col min="57" max="57" width="5.375" style="293" customWidth="1"/>
    <col min="58" max="58" width="5.625" style="293" customWidth="1"/>
    <col min="59" max="59" width="5.625" style="293" customWidth="1"/>
    <col min="60" max="60" width="5.625" style="293" customWidth="1"/>
    <col min="61" max="61" width="5.625" style="293" customWidth="1"/>
    <col min="62" max="62" width="5.625" style="293" customWidth="1"/>
    <col min="63" max="63" width="5.625" style="293" customWidth="1"/>
    <col min="64" max="64" width="5.625" style="293" customWidth="1"/>
    <col min="65" max="65" width="5.625" style="293" customWidth="1"/>
    <col min="66" max="66" width="5.625" style="293" customWidth="1"/>
    <col min="67" max="67" width="5.625" style="293" customWidth="1"/>
    <col min="68" max="68" width="5.625" style="293" customWidth="1"/>
    <col min="69" max="69" width="5.625" style="293" customWidth="1"/>
    <col min="70" max="70" width="5.625" style="293" customWidth="1"/>
    <col min="71" max="71" width="5.625" style="293" customWidth="1"/>
    <col min="72" max="72" width="5.625" style="293" customWidth="1"/>
    <col min="73" max="73" width="5.875" style="293" customWidth="1"/>
    <col min="74" max="74" width="5.875" style="293" customWidth="1"/>
    <col min="75" max="75" width="5.875" style="293" customWidth="1"/>
    <col min="76" max="76" width="5.875" style="293" customWidth="1"/>
    <col min="77" max="77" width="5.875" style="293" customWidth="1"/>
    <col min="78" max="78" width="5.875" style="293" customWidth="1"/>
    <col min="79" max="79" width="5.875" style="293" customWidth="1"/>
    <col min="80" max="80" width="5.875" style="293" customWidth="1"/>
    <col min="81" max="81" width="5.875" style="293" customWidth="1"/>
    <col min="82" max="82" width="5.875" style="293" customWidth="1"/>
    <col min="83" max="83" width="6.5" style="293" customWidth="1"/>
    <col min="84" max="84" width="6.5" style="293" customWidth="1"/>
    <col min="85" max="85" width="6.5" style="293" customWidth="1"/>
    <col min="86" max="86" width="6.5" style="293" customWidth="1"/>
    <col min="87" max="87" width="6.5" style="293" customWidth="1"/>
    <col min="88" max="88" width="6.5" style="293" customWidth="1"/>
    <col min="89" max="89" width="6.5" style="293" customWidth="1"/>
    <col min="90" max="90" width="6.5" style="293" customWidth="1"/>
    <col min="91" max="91" width="6.5" style="293" customWidth="1"/>
    <col min="92" max="92" width="6.5" style="293" customWidth="1"/>
    <col min="93" max="93" width="6.5" style="293" customWidth="1"/>
    <col min="94" max="94" width="6.5" style="293" customWidth="1"/>
    <col min="95" max="95" width="6.5" style="293" customWidth="1"/>
    <col min="96" max="96" width="6.5" style="293" customWidth="1"/>
    <col min="97" max="97" width="6.5" style="293" customWidth="1"/>
    <col min="98" max="98" width="6.5" style="293" customWidth="1"/>
    <col min="99" max="99" width="6.125" style="293" customWidth="1"/>
    <col min="100" max="100" width="6.125" style="293" customWidth="1"/>
    <col min="101" max="101" width="6.125" style="293" customWidth="1"/>
    <col min="102" max="102" width="6.125" style="293" customWidth="1"/>
    <col min="103" max="103" width="6.125" style="293" customWidth="1"/>
    <col min="104" max="104" width="6.125" style="293" customWidth="1"/>
    <col min="105" max="105" width="6.125" style="293" customWidth="1"/>
    <col min="106" max="106" width="6.125" style="293" customWidth="1"/>
    <col min="107" max="107" width="6.375" style="293" customWidth="1"/>
    <col min="108" max="108" width="3.625" style="293" customWidth="1"/>
    <col min="109" max="109" width="3.625" style="293" customWidth="1"/>
    <col min="110" max="110" width="3.625" style="293" customWidth="1"/>
    <col min="111" max="111" width="3.625" style="293" customWidth="1"/>
    <col min="112" max="112" width="3.625" style="293" customWidth="1"/>
    <col min="113" max="113" width="4.125" style="293" customWidth="1"/>
    <col min="114" max="114" width="2.5" style="293" customWidth="1"/>
    <col min="115" max="115" hidden="1" width="8.625" style="293" customWidth="1"/>
    <col min="116" max="116" hidden="1" width="8.625" style="293" customWidth="1"/>
    <col min="117" max="117" hidden="1" width="8.625" style="293" customWidth="1"/>
    <col min="118" max="118" hidden="1" width="8.625" style="293" customWidth="1"/>
    <col min="119" max="119" hidden="1" width="8.625" style="293" customWidth="1"/>
    <col min="120" max="120" hidden="1" width="8.625" style="293" customWidth="1"/>
    <col min="121" max="121" hidden="1" width="8.625" style="293" customWidth="1"/>
    <col min="122" max="122" hidden="1" width="8.625" style="293" customWidth="1"/>
    <col min="123" max="123" hidden="1" width="8.625" style="293" customWidth="1"/>
    <col min="124" max="124" hidden="1" width="8.625" style="293" customWidth="1"/>
    <col min="125" max="125" hidden="1" width="8.625" style="293" customWidth="1"/>
    <col min="126" max="126" hidden="1" width="8.625" style="293" customWidth="1"/>
    <col min="127" max="127" hidden="1" width="8.625" style="293" customWidth="1"/>
    <col min="128" max="128" hidden="1" width="8.625" style="293" customWidth="1"/>
    <col min="129" max="129" hidden="1" width="8.625" style="293" customWidth="1"/>
    <col min="130" max="130" hidden="1" width="8.625" style="293" customWidth="1"/>
    <col min="131" max="131" width="8.625" style="293" customWidth="1"/>
    <col min="132" max="132" width="8.625" style="293" customWidth="1"/>
    <col min="133" max="256" width="8.625" style="293" customWidth="1"/>
  </cols>
  <sheetData>
    <row r="1" ht="17" customHeight="1">
      <c r="A1" s="111"/>
      <c r="B1" s="111"/>
      <c r="C1" s="112"/>
      <c r="D1" t="s" s="113">
        <f>'classi'!B2</f>
        <v>105</v>
      </c>
      <c r="E1" s="114"/>
      <c r="F1" s="114"/>
      <c r="G1" s="114"/>
      <c r="H1" s="115"/>
      <c r="I1" s="116"/>
      <c r="J1" s="117"/>
      <c r="K1" s="117"/>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c r="DH1" s="119"/>
      <c r="DI1" s="120"/>
      <c r="DJ1" s="120"/>
      <c r="DK1" s="121"/>
      <c r="DL1" s="121"/>
      <c r="DM1" s="121"/>
      <c r="DN1" s="121"/>
      <c r="DO1" s="121"/>
      <c r="DP1" s="121"/>
      <c r="DQ1" s="121"/>
      <c r="DR1" s="121"/>
      <c r="DS1" s="121"/>
      <c r="DT1" s="121"/>
      <c r="DU1" s="121"/>
      <c r="DV1" s="121"/>
      <c r="DW1" s="121"/>
      <c r="DX1" s="121"/>
      <c r="DY1" s="121"/>
      <c r="DZ1" s="121"/>
      <c r="EA1" s="111"/>
      <c r="EB1" s="111"/>
    </row>
    <row r="2" ht="17" customHeight="1">
      <c r="A2" s="111"/>
      <c r="B2" s="111"/>
      <c r="C2" s="112"/>
      <c r="D2" t="s" s="113">
        <v>35</v>
      </c>
      <c r="E2" s="122"/>
      <c r="F2" s="122"/>
      <c r="G2" s="122"/>
      <c r="H2" s="123"/>
      <c r="I2" s="124"/>
      <c r="J2" s="125"/>
      <c r="K2" s="126"/>
      <c r="L2" t="s" s="127">
        <v>106</v>
      </c>
      <c r="M2" s="128"/>
      <c r="N2" s="128"/>
      <c r="O2" s="128"/>
      <c r="P2" s="128"/>
      <c r="Q2" s="128"/>
      <c r="R2" s="128"/>
      <c r="S2" s="128"/>
      <c r="T2" s="128"/>
      <c r="U2" s="128"/>
      <c r="V2" s="128"/>
      <c r="W2" s="128"/>
      <c r="X2" s="128"/>
      <c r="Y2" s="128"/>
      <c r="Z2" s="128"/>
      <c r="AA2" s="128"/>
      <c r="AB2" s="128"/>
      <c r="AC2" s="128"/>
      <c r="AD2" s="128"/>
      <c r="AE2" s="129"/>
      <c r="AF2" t="s" s="127">
        <v>107</v>
      </c>
      <c r="AG2" s="128"/>
      <c r="AH2" s="128"/>
      <c r="AI2" s="128"/>
      <c r="AJ2" s="128"/>
      <c r="AK2" s="128"/>
      <c r="AL2" s="128"/>
      <c r="AM2" s="128"/>
      <c r="AN2" s="128"/>
      <c r="AO2" s="128"/>
      <c r="AP2" s="128"/>
      <c r="AQ2" s="128"/>
      <c r="AR2" s="128"/>
      <c r="AS2" s="128"/>
      <c r="AT2" s="128"/>
      <c r="AU2" s="128"/>
      <c r="AV2" s="128"/>
      <c r="AW2" s="128"/>
      <c r="AX2" s="128"/>
      <c r="AY2" s="128"/>
      <c r="AZ2" s="129"/>
      <c r="BA2" t="s" s="127">
        <v>108</v>
      </c>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9"/>
      <c r="DH2" s="130"/>
      <c r="DI2" s="131"/>
      <c r="DJ2" s="125"/>
      <c r="DK2" s="118"/>
      <c r="DL2" s="118"/>
      <c r="DM2" s="118"/>
      <c r="DN2" s="118"/>
      <c r="DO2" s="118"/>
      <c r="DP2" s="118"/>
      <c r="DQ2" s="118"/>
      <c r="DR2" s="118"/>
      <c r="DS2" s="118"/>
      <c r="DT2" s="118"/>
      <c r="DU2" s="118"/>
      <c r="DV2" s="118"/>
      <c r="DW2" s="118"/>
      <c r="DX2" s="118"/>
      <c r="DY2" s="118"/>
      <c r="DZ2" s="121"/>
      <c r="EA2" s="111"/>
      <c r="EB2" s="111"/>
    </row>
    <row r="3" ht="86.25" customHeight="1">
      <c r="A3" s="111"/>
      <c r="B3" s="111"/>
      <c r="C3" s="112"/>
      <c r="D3" t="s" s="294">
        <v>8</v>
      </c>
      <c r="E3" s="295"/>
      <c r="F3" t="s" s="296">
        <v>9</v>
      </c>
      <c r="G3" t="s" s="296">
        <v>10</v>
      </c>
      <c r="H3" t="s" s="296">
        <v>11</v>
      </c>
      <c r="I3" s="135"/>
      <c r="J3" s="135"/>
      <c r="K3" s="135"/>
      <c r="L3" t="s" s="136">
        <v>109</v>
      </c>
      <c r="M3" s="137"/>
      <c r="N3" s="137"/>
      <c r="O3" s="137"/>
      <c r="P3" s="138"/>
      <c r="Q3" t="s" s="136">
        <v>110</v>
      </c>
      <c r="R3" s="137"/>
      <c r="S3" s="137"/>
      <c r="T3" s="137"/>
      <c r="U3" s="138"/>
      <c r="V3" t="s" s="136">
        <v>111</v>
      </c>
      <c r="W3" s="137"/>
      <c r="X3" s="137"/>
      <c r="Y3" s="137"/>
      <c r="Z3" s="138"/>
      <c r="AA3" t="s" s="136">
        <v>112</v>
      </c>
      <c r="AB3" s="137"/>
      <c r="AC3" s="137"/>
      <c r="AD3" s="137"/>
      <c r="AE3" s="138"/>
      <c r="AF3" t="s" s="136">
        <v>113</v>
      </c>
      <c r="AG3" s="137"/>
      <c r="AH3" s="137"/>
      <c r="AI3" s="137"/>
      <c r="AJ3" s="138"/>
      <c r="AK3" t="s" s="136">
        <v>114</v>
      </c>
      <c r="AL3" s="137"/>
      <c r="AM3" s="137"/>
      <c r="AN3" s="137"/>
      <c r="AO3" s="138"/>
      <c r="AP3" t="s" s="136">
        <v>115</v>
      </c>
      <c r="AQ3" s="137"/>
      <c r="AR3" s="137"/>
      <c r="AS3" s="137"/>
      <c r="AT3" s="138"/>
      <c r="AU3" t="s" s="136">
        <v>116</v>
      </c>
      <c r="AV3" s="137"/>
      <c r="AW3" s="137"/>
      <c r="AX3" s="137"/>
      <c r="AY3" s="138"/>
      <c r="AZ3" t="s" s="139">
        <v>117</v>
      </c>
      <c r="BA3" t="s" s="136">
        <v>118</v>
      </c>
      <c r="BB3" s="137"/>
      <c r="BC3" s="137"/>
      <c r="BD3" s="137"/>
      <c r="BE3" s="138"/>
      <c r="BF3" t="s" s="136">
        <v>119</v>
      </c>
      <c r="BG3" s="137"/>
      <c r="BH3" s="137"/>
      <c r="BI3" s="137"/>
      <c r="BJ3" s="138"/>
      <c r="BK3" t="s" s="136">
        <v>120</v>
      </c>
      <c r="BL3" s="137"/>
      <c r="BM3" s="137"/>
      <c r="BN3" s="137"/>
      <c r="BO3" s="138"/>
      <c r="BP3" t="s" s="136">
        <v>121</v>
      </c>
      <c r="BQ3" s="137"/>
      <c r="BR3" s="137"/>
      <c r="BS3" s="137"/>
      <c r="BT3" s="138"/>
      <c r="BU3" t="s" s="136">
        <v>122</v>
      </c>
      <c r="BV3" s="137"/>
      <c r="BW3" s="137"/>
      <c r="BX3" s="137"/>
      <c r="BY3" s="138"/>
      <c r="BZ3" t="s" s="136">
        <v>123</v>
      </c>
      <c r="CA3" s="137"/>
      <c r="CB3" s="137"/>
      <c r="CC3" s="137"/>
      <c r="CD3" s="140"/>
      <c r="CE3" t="s" s="141">
        <v>124</v>
      </c>
      <c r="CF3" s="137"/>
      <c r="CG3" s="137"/>
      <c r="CH3" s="138"/>
      <c r="CI3" t="s" s="136">
        <v>125</v>
      </c>
      <c r="CJ3" s="137"/>
      <c r="CK3" s="137"/>
      <c r="CL3" s="138"/>
      <c r="CM3" t="s" s="136">
        <v>126</v>
      </c>
      <c r="CN3" s="137"/>
      <c r="CO3" s="137"/>
      <c r="CP3" s="138"/>
      <c r="CQ3" t="s" s="136">
        <v>127</v>
      </c>
      <c r="CR3" s="137"/>
      <c r="CS3" s="137"/>
      <c r="CT3" s="138"/>
      <c r="CU3" t="s" s="136">
        <v>128</v>
      </c>
      <c r="CV3" s="137"/>
      <c r="CW3" s="137"/>
      <c r="CX3" s="138"/>
      <c r="CY3" t="s" s="136">
        <v>129</v>
      </c>
      <c r="CZ3" s="137"/>
      <c r="DA3" s="137"/>
      <c r="DB3" s="140"/>
      <c r="DC3" t="s" s="142">
        <v>130</v>
      </c>
      <c r="DD3" t="s" s="141">
        <v>131</v>
      </c>
      <c r="DE3" s="137"/>
      <c r="DF3" s="137"/>
      <c r="DG3" s="138"/>
      <c r="DH3" t="s" s="143">
        <v>132</v>
      </c>
      <c r="DI3" t="s" s="143">
        <v>133</v>
      </c>
      <c r="DJ3" t="s" s="144">
        <v>134</v>
      </c>
      <c r="DK3" t="s" s="145">
        <v>109</v>
      </c>
      <c r="DL3" t="s" s="146">
        <v>135</v>
      </c>
      <c r="DM3" t="s" s="146">
        <v>136</v>
      </c>
      <c r="DN3" t="s" s="147">
        <v>137</v>
      </c>
      <c r="DO3" t="s" s="148">
        <v>138</v>
      </c>
      <c r="DP3" t="s" s="147">
        <v>136</v>
      </c>
      <c r="DQ3" t="s" s="146">
        <v>139</v>
      </c>
      <c r="DR3" t="s" s="146">
        <v>140</v>
      </c>
      <c r="DS3" t="s" s="146">
        <v>136</v>
      </c>
      <c r="DT3" t="s" s="148">
        <v>141</v>
      </c>
      <c r="DU3" t="s" s="148">
        <v>142</v>
      </c>
      <c r="DV3" t="s" s="149">
        <v>143</v>
      </c>
      <c r="DW3" t="s" s="148">
        <v>144</v>
      </c>
      <c r="DX3" s="150">
        <f>LARGE(DI4:DI23,1)</f>
        <v>155.6666666666667</v>
      </c>
      <c r="DY3" t="s" s="151">
        <v>145</v>
      </c>
      <c r="DZ3" s="152"/>
      <c r="EA3" s="111"/>
      <c r="EB3" s="111"/>
    </row>
    <row r="4" ht="16" customHeight="1">
      <c r="A4" s="111"/>
      <c r="B4" s="111"/>
      <c r="C4" s="112"/>
      <c r="D4" s="158">
        <f>'classi'!B58</f>
        <v>19</v>
      </c>
      <c r="E4" s="160"/>
      <c r="F4" t="s" s="297">
        <f>'classi'!C58</f>
        <v>164</v>
      </c>
      <c r="G4" t="s" s="297">
        <f>'classi'!D58</f>
        <v>165</v>
      </c>
      <c r="H4" t="s" s="297">
        <f>'classi'!G58</f>
        <v>166</v>
      </c>
      <c r="I4" s="160"/>
      <c r="J4" s="159"/>
      <c r="K4" s="160"/>
      <c r="L4" s="161">
        <v>18</v>
      </c>
      <c r="M4" s="161">
        <v>21</v>
      </c>
      <c r="N4" s="161">
        <v>17</v>
      </c>
      <c r="O4" s="161"/>
      <c r="P4" s="163">
        <f>AVERAGE(L4:O4)</f>
        <v>18.66666666666667</v>
      </c>
      <c r="Q4" s="161">
        <v>20</v>
      </c>
      <c r="R4" s="161">
        <v>23</v>
      </c>
      <c r="S4" s="161">
        <v>20</v>
      </c>
      <c r="T4" s="161"/>
      <c r="U4" s="163">
        <f>AVERAGE(Q4:T4)</f>
        <v>21</v>
      </c>
      <c r="V4" s="161">
        <v>21</v>
      </c>
      <c r="W4" s="161">
        <v>24</v>
      </c>
      <c r="X4" s="161">
        <v>22</v>
      </c>
      <c r="Y4" s="161"/>
      <c r="Z4" s="163">
        <f>AVERAGE(V4:Y4)</f>
        <v>22.33333333333333</v>
      </c>
      <c r="AA4" s="161">
        <v>20</v>
      </c>
      <c r="AB4" s="161">
        <v>21</v>
      </c>
      <c r="AC4" s="161">
        <v>21</v>
      </c>
      <c r="AD4" s="161"/>
      <c r="AE4" s="163">
        <f>AVERAGE(AA4:AD4)</f>
        <v>20.66666666666667</v>
      </c>
      <c r="AF4" s="161">
        <v>17</v>
      </c>
      <c r="AG4" s="161">
        <v>18</v>
      </c>
      <c r="AH4" s="161">
        <v>18</v>
      </c>
      <c r="AI4" s="161"/>
      <c r="AJ4" s="163">
        <f>AVERAGE(AF4:AI4)</f>
        <v>17.66666666666667</v>
      </c>
      <c r="AK4" s="161">
        <v>17</v>
      </c>
      <c r="AL4" s="161">
        <v>18</v>
      </c>
      <c r="AM4" s="161">
        <v>17</v>
      </c>
      <c r="AN4" s="161"/>
      <c r="AO4" s="163">
        <f>AVERAGE(AK4:AN4)</f>
        <v>17.33333333333333</v>
      </c>
      <c r="AP4" s="161">
        <v>20</v>
      </c>
      <c r="AQ4" s="161">
        <v>18</v>
      </c>
      <c r="AR4" s="161">
        <v>18</v>
      </c>
      <c r="AS4" s="161"/>
      <c r="AT4" s="163">
        <f>AVERAGE(AP4:AS4)</f>
        <v>18.66666666666667</v>
      </c>
      <c r="AU4" s="161">
        <v>20</v>
      </c>
      <c r="AV4" s="161">
        <v>20</v>
      </c>
      <c r="AW4" s="161">
        <v>18</v>
      </c>
      <c r="AX4" s="161"/>
      <c r="AY4" s="163">
        <f>AVERAGE(AU4:AX4)</f>
        <v>19.33333333333333</v>
      </c>
      <c r="AZ4" s="164">
        <f>P4+U4+Z4+AE4+AJ4+AO4+AT4+AY4</f>
        <v>155.6666666666667</v>
      </c>
      <c r="BA4" s="165">
        <v>0</v>
      </c>
      <c r="BB4" s="165">
        <v>0</v>
      </c>
      <c r="BC4" s="165">
        <v>0</v>
      </c>
      <c r="BD4" s="165">
        <v>0</v>
      </c>
      <c r="BE4" s="163">
        <f>AVERAGE(BA4:BD4)</f>
        <v>0</v>
      </c>
      <c r="BF4" s="165">
        <v>0</v>
      </c>
      <c r="BG4" s="165">
        <v>0</v>
      </c>
      <c r="BH4" s="165">
        <v>0</v>
      </c>
      <c r="BI4" s="165"/>
      <c r="BJ4" s="163">
        <f>AVERAGE(BF4:BI4)</f>
        <v>0</v>
      </c>
      <c r="BK4" s="165">
        <v>0</v>
      </c>
      <c r="BL4" s="165">
        <v>0</v>
      </c>
      <c r="BM4" s="165">
        <v>0</v>
      </c>
      <c r="BN4" s="165"/>
      <c r="BO4" s="163">
        <f>AVERAGE(BK4:BN4)</f>
        <v>0</v>
      </c>
      <c r="BP4" s="165">
        <v>0</v>
      </c>
      <c r="BQ4" s="165">
        <v>0</v>
      </c>
      <c r="BR4" s="165">
        <v>0</v>
      </c>
      <c r="BS4" s="165"/>
      <c r="BT4" s="163">
        <f>AVERAGE(BP4:BS4)</f>
        <v>0</v>
      </c>
      <c r="BU4" s="167">
        <v>0</v>
      </c>
      <c r="BV4" s="167">
        <v>0</v>
      </c>
      <c r="BW4" s="167">
        <v>0</v>
      </c>
      <c r="BX4" s="167"/>
      <c r="BY4" s="163">
        <f>AVERAGE(BU4:BX4)</f>
        <v>0</v>
      </c>
      <c r="BZ4" s="167">
        <v>0</v>
      </c>
      <c r="CA4" s="167">
        <v>0</v>
      </c>
      <c r="CB4" s="167">
        <v>0</v>
      </c>
      <c r="CC4" s="167"/>
      <c r="CD4" s="169">
        <f>AVERAGE(BZ4:CC4)</f>
        <v>0</v>
      </c>
      <c r="CE4" s="170"/>
      <c r="CF4" s="171"/>
      <c r="CG4" s="171"/>
      <c r="CH4" s="171"/>
      <c r="CI4" s="171"/>
      <c r="CJ4" s="171"/>
      <c r="CK4" s="171"/>
      <c r="CL4" s="171"/>
      <c r="CM4" s="171"/>
      <c r="CN4" s="171"/>
      <c r="CO4" s="171"/>
      <c r="CP4" s="171"/>
      <c r="CQ4" s="171"/>
      <c r="CR4" s="171"/>
      <c r="CS4" s="171"/>
      <c r="CT4" s="171"/>
      <c r="CU4" s="171"/>
      <c r="CV4" s="171"/>
      <c r="CW4" s="171"/>
      <c r="CX4" s="171"/>
      <c r="CY4" s="171"/>
      <c r="CZ4" s="171"/>
      <c r="DA4" s="171"/>
      <c r="DB4" s="298"/>
      <c r="DC4" s="173"/>
      <c r="DD4" s="174">
        <f>SUM(BA4,BF4,BK4,BP4,BU4,BZ4)</f>
        <v>0</v>
      </c>
      <c r="DE4" s="175">
        <f>SUM(BB4,BG4,BL4,BQ4,BV4,CA4)</f>
        <v>0</v>
      </c>
      <c r="DF4" s="175">
        <f>SUM(BC4,BH4,BM4,BR4,BW4,CB4)</f>
        <v>0</v>
      </c>
      <c r="DG4" s="162">
        <f>SUM(BD4,BI4,BN4,BS4,BX4,CC4)</f>
        <v>0</v>
      </c>
      <c r="DH4" s="176">
        <f>BE4+BJ4+BT4+BO4+BY4+CD4</f>
        <v>0</v>
      </c>
      <c r="DI4" s="163">
        <f>AZ4-DH4</f>
        <v>155.6666666666667</v>
      </c>
      <c r="DJ4" s="177">
        <f>RANK(DI4,$DI$4:$DI$23,0)</f>
        <v>1</v>
      </c>
      <c r="DK4" s="178">
        <f>P4</f>
        <v>18.66666666666667</v>
      </c>
      <c r="DL4" s="163">
        <f>DI4*10^3+DK4</f>
        <v>155685.3333333333</v>
      </c>
      <c r="DM4" s="163">
        <f>RANK(DL4,$DL$4:$DL$23,0)</f>
        <v>1</v>
      </c>
      <c r="DN4" s="163">
        <f>AJ4</f>
        <v>17.66666666666667</v>
      </c>
      <c r="DO4" s="163">
        <f>(DI4*10^3+DK4)*10^3+DN4</f>
        <v>155685351</v>
      </c>
      <c r="DP4" s="163">
        <f>RANK(DO4,$DO$4:$DO$23,0)</f>
        <v>1</v>
      </c>
      <c r="DQ4" s="179">
        <f>U4</f>
        <v>21</v>
      </c>
      <c r="DR4" s="179">
        <f>((DI4*10^3+DK4)*10^3+DN4)*10^3+DQ4</f>
        <v>155685351021</v>
      </c>
      <c r="DS4" s="179">
        <f>RANK(DR4,$DR$4:$DR$23,0)</f>
        <v>1</v>
      </c>
      <c r="DT4" s="179">
        <f>AO4</f>
        <v>17.33333333333333</v>
      </c>
      <c r="DU4" s="179">
        <f>(((DI4*10^3+DK4)*10^3+DN4)*10^3+DQ4)*10^3+DT4</f>
        <v>155685351021017.3</v>
      </c>
      <c r="DV4" s="179">
        <f>IF(F4&gt;0,RANK(DU4,$DU$4:$DU$23,0),20)</f>
        <v>1</v>
      </c>
      <c r="DW4" s="179">
        <f>IF(DV4&lt;&gt;20,RANK(DV4,$DV$4:$DV$23,1)+COUNTIF(DV$4:DV4,DV4)-1,20)</f>
        <v>1</v>
      </c>
      <c r="DX4" s="180">
        <f>DI4/$DX$3</f>
        <v>1</v>
      </c>
      <c r="DY4" t="s" s="181">
        <f>IF(COUNTIF(CE4:DB4,"x")&gt;0,"Dis",IF(COUNTIF(DC4,"x")&gt;0,"Abbruch","-"))</f>
        <v>26</v>
      </c>
      <c r="DZ4" s="152"/>
      <c r="EA4" s="111"/>
      <c r="EB4" s="111"/>
    </row>
    <row r="5" ht="16" customHeight="1">
      <c r="A5" s="111"/>
      <c r="B5" s="111"/>
      <c r="C5" s="112"/>
      <c r="D5" s="158">
        <f>'classi'!B59</f>
        <v>20</v>
      </c>
      <c r="E5" s="182"/>
      <c r="F5" t="s" s="297">
        <f>'classi'!C59</f>
        <v>167</v>
      </c>
      <c r="G5" t="s" s="297">
        <f>'classi'!D59</f>
        <v>168</v>
      </c>
      <c r="H5" t="s" s="297">
        <f>'classi'!G59</f>
        <v>169</v>
      </c>
      <c r="I5" s="182"/>
      <c r="J5" s="182"/>
      <c r="K5" s="182"/>
      <c r="L5" s="161">
        <v>0</v>
      </c>
      <c r="M5" s="161">
        <v>0</v>
      </c>
      <c r="N5" s="161">
        <v>0</v>
      </c>
      <c r="O5" s="161">
        <v>0</v>
      </c>
      <c r="P5" s="163">
        <f>AVERAGE(L5:O5)</f>
        <v>0</v>
      </c>
      <c r="Q5" s="161">
        <v>0</v>
      </c>
      <c r="R5" s="161">
        <v>0</v>
      </c>
      <c r="S5" s="161">
        <v>0</v>
      </c>
      <c r="T5" s="161">
        <v>0</v>
      </c>
      <c r="U5" s="163">
        <f>AVERAGE(Q5:T5)</f>
        <v>0</v>
      </c>
      <c r="V5" s="161">
        <v>0</v>
      </c>
      <c r="W5" s="161">
        <v>0</v>
      </c>
      <c r="X5" s="161">
        <v>0</v>
      </c>
      <c r="Y5" s="161">
        <v>0</v>
      </c>
      <c r="Z5" s="163">
        <f>AVERAGE(V5:Y5)</f>
        <v>0</v>
      </c>
      <c r="AA5" s="161">
        <v>0</v>
      </c>
      <c r="AB5" s="161">
        <v>0</v>
      </c>
      <c r="AC5" s="161">
        <v>0</v>
      </c>
      <c r="AD5" s="161">
        <v>0</v>
      </c>
      <c r="AE5" s="163">
        <f>AVERAGE(AA5:AD5)</f>
        <v>0</v>
      </c>
      <c r="AF5" s="161">
        <v>0</v>
      </c>
      <c r="AG5" s="161">
        <v>0</v>
      </c>
      <c r="AH5" s="161">
        <v>0</v>
      </c>
      <c r="AI5" s="161">
        <v>0</v>
      </c>
      <c r="AJ5" s="163">
        <f>AVERAGE(AF5:AI5)</f>
        <v>0</v>
      </c>
      <c r="AK5" s="161">
        <v>0</v>
      </c>
      <c r="AL5" s="161">
        <v>0</v>
      </c>
      <c r="AM5" s="161">
        <v>0</v>
      </c>
      <c r="AN5" s="161">
        <v>0</v>
      </c>
      <c r="AO5" s="163">
        <f>AVERAGE(AK5:AN5)</f>
        <v>0</v>
      </c>
      <c r="AP5" s="161">
        <v>0</v>
      </c>
      <c r="AQ5" s="161">
        <v>0</v>
      </c>
      <c r="AR5" s="161">
        <v>0</v>
      </c>
      <c r="AS5" s="161">
        <v>0</v>
      </c>
      <c r="AT5" s="163">
        <f>AVERAGE(AP5:AS5)</f>
        <v>0</v>
      </c>
      <c r="AU5" s="161">
        <v>0</v>
      </c>
      <c r="AV5" s="161">
        <v>0</v>
      </c>
      <c r="AW5" s="161">
        <v>0</v>
      </c>
      <c r="AX5" s="161">
        <v>0</v>
      </c>
      <c r="AY5" s="163">
        <f>AVERAGE(AU5:AX5)</f>
        <v>0</v>
      </c>
      <c r="AZ5" s="164">
        <f>P5+U5+Z5+AE5+AJ5+AO5+AT5+AY5</f>
        <v>0</v>
      </c>
      <c r="BA5" s="165">
        <v>0</v>
      </c>
      <c r="BB5" s="165">
        <v>0</v>
      </c>
      <c r="BC5" s="165">
        <v>0</v>
      </c>
      <c r="BD5" s="165">
        <v>0</v>
      </c>
      <c r="BE5" s="163">
        <f>AVERAGE(BA5:BD5)</f>
        <v>0</v>
      </c>
      <c r="BF5" s="165">
        <v>0</v>
      </c>
      <c r="BG5" s="165">
        <v>0</v>
      </c>
      <c r="BH5" s="165">
        <v>0</v>
      </c>
      <c r="BI5" s="165"/>
      <c r="BJ5" s="163">
        <f>AVERAGE(BF5:BI5)</f>
        <v>0</v>
      </c>
      <c r="BK5" s="165">
        <v>0</v>
      </c>
      <c r="BL5" s="165">
        <v>0</v>
      </c>
      <c r="BM5" s="165">
        <v>0</v>
      </c>
      <c r="BN5" s="165"/>
      <c r="BO5" s="163">
        <f>AVERAGE(BK5:BN5)</f>
        <v>0</v>
      </c>
      <c r="BP5" s="165">
        <v>0</v>
      </c>
      <c r="BQ5" s="165">
        <v>0</v>
      </c>
      <c r="BR5" s="165">
        <v>0</v>
      </c>
      <c r="BS5" s="165"/>
      <c r="BT5" s="163">
        <f>AVERAGE(BP5:BS5)</f>
        <v>0</v>
      </c>
      <c r="BU5" s="167">
        <v>0</v>
      </c>
      <c r="BV5" s="167">
        <v>0</v>
      </c>
      <c r="BW5" s="167">
        <v>0</v>
      </c>
      <c r="BX5" s="167"/>
      <c r="BY5" s="163">
        <f>AVERAGE(BU5:BX5)</f>
        <v>0</v>
      </c>
      <c r="BZ5" s="167">
        <v>0</v>
      </c>
      <c r="CA5" s="167">
        <v>0</v>
      </c>
      <c r="CB5" s="167">
        <v>0</v>
      </c>
      <c r="CC5" s="167"/>
      <c r="CD5" s="169">
        <f>AVERAGE(BZ5:CC5)</f>
        <v>0</v>
      </c>
      <c r="CE5" s="170"/>
      <c r="CF5" s="171"/>
      <c r="CG5" s="171"/>
      <c r="CH5" s="171"/>
      <c r="CI5" s="171"/>
      <c r="CJ5" s="171"/>
      <c r="CK5" s="171"/>
      <c r="CL5" s="171"/>
      <c r="CM5" s="171"/>
      <c r="CN5" s="171"/>
      <c r="CO5" s="171"/>
      <c r="CP5" s="171"/>
      <c r="CQ5" s="171"/>
      <c r="CR5" s="171"/>
      <c r="CS5" s="171"/>
      <c r="CT5" s="171"/>
      <c r="CU5" s="171"/>
      <c r="CV5" s="171"/>
      <c r="CW5" s="171"/>
      <c r="CX5" s="171"/>
      <c r="CY5" s="171"/>
      <c r="CZ5" s="171"/>
      <c r="DA5" s="171"/>
      <c r="DB5" s="298"/>
      <c r="DC5" s="173"/>
      <c r="DD5" s="174">
        <v>0</v>
      </c>
      <c r="DE5" s="175">
        <v>0</v>
      </c>
      <c r="DF5" s="175">
        <v>0</v>
      </c>
      <c r="DG5" s="162">
        <f>SUM(BD5,BI5,BN5,BS5,BX5,CC5)</f>
        <v>0</v>
      </c>
      <c r="DH5" s="176">
        <f>BE5+BJ5+BT5+BO5+BY5+CD5</f>
        <v>0</v>
      </c>
      <c r="DI5" s="163">
        <f>AZ5-DH5</f>
        <v>0</v>
      </c>
      <c r="DJ5" s="177">
        <f>RANK(DI5,$DI$4:$DI$23,0)</f>
        <v>2</v>
      </c>
      <c r="DK5" s="178">
        <f>P5</f>
        <v>0</v>
      </c>
      <c r="DL5" s="163">
        <f>DI5*10^3+DK5</f>
        <v>0</v>
      </c>
      <c r="DM5" s="163">
        <f>RANK(DL5,$DL$4:$DL$23,0)</f>
        <v>2</v>
      </c>
      <c r="DN5" s="163">
        <f>AJ5</f>
        <v>0</v>
      </c>
      <c r="DO5" s="163">
        <f>(DI5*10^3+DK5)*10^3+DN5</f>
        <v>0</v>
      </c>
      <c r="DP5" s="163">
        <f>RANK(DO5,$DO$4:$DO$23,0)</f>
        <v>2</v>
      </c>
      <c r="DQ5" s="179">
        <f>U5</f>
        <v>0</v>
      </c>
      <c r="DR5" s="179">
        <f>((DI5*10^3+DK5)*10^3+DN5)*10^3+DQ5</f>
        <v>0</v>
      </c>
      <c r="DS5" s="179">
        <f>RANK(DR5,$DR$4:$DR$23,0)</f>
        <v>2</v>
      </c>
      <c r="DT5" s="179">
        <f>AO5</f>
        <v>0</v>
      </c>
      <c r="DU5" s="179">
        <f>(((DI5*10^3+DK5)*10^3+DN5)*10^3+DQ5)*10^3+DT5</f>
        <v>0</v>
      </c>
      <c r="DV5" s="179">
        <f>IF(F5&gt;0,RANK(DU5,$DU$4:$DU$23,0),20)</f>
        <v>2</v>
      </c>
      <c r="DW5" s="179">
        <f>IF(DV5&lt;&gt;20,RANK(DV5,$DV$4:$DV$23,1)+COUNTIF(DV$4:DV5,DV5)-1,20)</f>
        <v>2</v>
      </c>
      <c r="DX5" s="180">
        <f>DI5/$DX$3</f>
        <v>0</v>
      </c>
      <c r="DY5" t="s" s="181">
        <f>IF(COUNTIF(CE5:DB5,"x")&gt;0,"Dis",IF(COUNTIF(DC5,"x")&gt;0,"Abbruch","-"))</f>
        <v>26</v>
      </c>
      <c r="DZ5" s="152"/>
      <c r="EA5" s="111"/>
      <c r="EB5" s="111"/>
    </row>
    <row r="6" ht="16" customHeight="1">
      <c r="A6" s="111"/>
      <c r="B6" s="111"/>
      <c r="C6" s="112"/>
      <c r="D6" s="158">
        <f>'classi'!B60</f>
        <v>0</v>
      </c>
      <c r="E6" s="182"/>
      <c r="F6" s="160">
        <f>'classi'!C60</f>
        <v>0</v>
      </c>
      <c r="G6" s="160">
        <f>'classi'!D60</f>
        <v>0</v>
      </c>
      <c r="H6" s="160">
        <f>'classi'!G60</f>
        <v>0</v>
      </c>
      <c r="I6" s="182"/>
      <c r="J6" s="182"/>
      <c r="K6" s="182"/>
      <c r="L6" s="161">
        <v>0</v>
      </c>
      <c r="M6" s="161">
        <v>0</v>
      </c>
      <c r="N6" s="161">
        <v>0</v>
      </c>
      <c r="O6" s="161">
        <v>0</v>
      </c>
      <c r="P6" s="163">
        <f>AVERAGE(L6:O6)</f>
        <v>0</v>
      </c>
      <c r="Q6" s="161">
        <v>0</v>
      </c>
      <c r="R6" s="161">
        <v>0</v>
      </c>
      <c r="S6" s="161">
        <v>0</v>
      </c>
      <c r="T6" s="161">
        <v>0</v>
      </c>
      <c r="U6" s="163">
        <f>AVERAGE(Q6:T6)</f>
        <v>0</v>
      </c>
      <c r="V6" s="161">
        <v>0</v>
      </c>
      <c r="W6" s="161">
        <v>0</v>
      </c>
      <c r="X6" s="161">
        <v>0</v>
      </c>
      <c r="Y6" s="161">
        <v>0</v>
      </c>
      <c r="Z6" s="163">
        <f>AVERAGE(V6:Y6)</f>
        <v>0</v>
      </c>
      <c r="AA6" s="161">
        <v>0</v>
      </c>
      <c r="AB6" s="161">
        <v>0</v>
      </c>
      <c r="AC6" s="161">
        <v>0</v>
      </c>
      <c r="AD6" s="161">
        <v>0</v>
      </c>
      <c r="AE6" s="163">
        <f>AVERAGE(AA6:AD6)</f>
        <v>0</v>
      </c>
      <c r="AF6" s="161">
        <v>0</v>
      </c>
      <c r="AG6" s="161">
        <v>0</v>
      </c>
      <c r="AH6" s="161">
        <v>0</v>
      </c>
      <c r="AI6" s="161">
        <v>0</v>
      </c>
      <c r="AJ6" s="163">
        <f>AVERAGE(AF6:AI6)</f>
        <v>0</v>
      </c>
      <c r="AK6" s="161">
        <v>0</v>
      </c>
      <c r="AL6" s="161">
        <v>0</v>
      </c>
      <c r="AM6" s="161">
        <v>0</v>
      </c>
      <c r="AN6" s="161">
        <v>0</v>
      </c>
      <c r="AO6" s="163">
        <f>AVERAGE(AK6:AN6)</f>
        <v>0</v>
      </c>
      <c r="AP6" s="161">
        <v>0</v>
      </c>
      <c r="AQ6" s="161">
        <v>0</v>
      </c>
      <c r="AR6" s="161">
        <v>0</v>
      </c>
      <c r="AS6" s="161">
        <v>0</v>
      </c>
      <c r="AT6" s="163">
        <f>AVERAGE(AP6:AS6)</f>
        <v>0</v>
      </c>
      <c r="AU6" s="161">
        <v>0</v>
      </c>
      <c r="AV6" s="161">
        <v>0</v>
      </c>
      <c r="AW6" s="161">
        <v>0</v>
      </c>
      <c r="AX6" s="161">
        <v>0</v>
      </c>
      <c r="AY6" s="163">
        <f>AVERAGE(AU6:AX6)</f>
        <v>0</v>
      </c>
      <c r="AZ6" s="164">
        <f>P6+U6+Z6+AE6+AJ6+AO6+AT6+AY6</f>
        <v>0</v>
      </c>
      <c r="BA6" s="165">
        <v>0</v>
      </c>
      <c r="BB6" s="165">
        <v>0</v>
      </c>
      <c r="BC6" s="165">
        <v>0</v>
      </c>
      <c r="BD6" s="165">
        <v>0</v>
      </c>
      <c r="BE6" s="163">
        <f>AVERAGE(BA6:BD6)</f>
        <v>0</v>
      </c>
      <c r="BF6" s="165">
        <v>0</v>
      </c>
      <c r="BG6" s="165">
        <v>0</v>
      </c>
      <c r="BH6" s="165">
        <v>0</v>
      </c>
      <c r="BI6" s="165"/>
      <c r="BJ6" s="163">
        <f>AVERAGE(BF6:BI6)</f>
        <v>0</v>
      </c>
      <c r="BK6" s="165">
        <v>0</v>
      </c>
      <c r="BL6" s="165">
        <v>0</v>
      </c>
      <c r="BM6" s="165">
        <v>0</v>
      </c>
      <c r="BN6" s="165"/>
      <c r="BO6" s="163">
        <f>AVERAGE(BK6:BN6)</f>
        <v>0</v>
      </c>
      <c r="BP6" s="165">
        <v>0</v>
      </c>
      <c r="BQ6" s="165">
        <v>0</v>
      </c>
      <c r="BR6" s="165">
        <v>0</v>
      </c>
      <c r="BS6" s="165"/>
      <c r="BT6" s="163">
        <f>AVERAGE(BP6:BS6)</f>
        <v>0</v>
      </c>
      <c r="BU6" s="167">
        <v>0</v>
      </c>
      <c r="BV6" s="167">
        <v>0</v>
      </c>
      <c r="BW6" s="167">
        <v>0</v>
      </c>
      <c r="BX6" s="167"/>
      <c r="BY6" s="163">
        <f>AVERAGE(BU6:BX6)</f>
        <v>0</v>
      </c>
      <c r="BZ6" s="167">
        <v>0</v>
      </c>
      <c r="CA6" s="167">
        <v>0</v>
      </c>
      <c r="CB6" s="167">
        <v>0</v>
      </c>
      <c r="CC6" s="167"/>
      <c r="CD6" s="169">
        <f>AVERAGE(BZ6:CC6)</f>
        <v>0</v>
      </c>
      <c r="CE6" s="170"/>
      <c r="CF6" s="171"/>
      <c r="CG6" s="171"/>
      <c r="CH6" s="171"/>
      <c r="CI6" s="171"/>
      <c r="CJ6" s="171"/>
      <c r="CK6" s="171"/>
      <c r="CL6" s="171"/>
      <c r="CM6" s="171"/>
      <c r="CN6" s="171"/>
      <c r="CO6" s="171"/>
      <c r="CP6" s="171"/>
      <c r="CQ6" s="171"/>
      <c r="CR6" s="171"/>
      <c r="CS6" s="171"/>
      <c r="CT6" s="171"/>
      <c r="CU6" s="171"/>
      <c r="CV6" s="171"/>
      <c r="CW6" s="171"/>
      <c r="CX6" s="171"/>
      <c r="CY6" s="171"/>
      <c r="CZ6" s="171"/>
      <c r="DA6" s="171"/>
      <c r="DB6" s="298"/>
      <c r="DC6" s="173"/>
      <c r="DD6" s="174">
        <f>SUM(BA6,BF6,BK6,BP6,BU6,BZ6)</f>
        <v>0</v>
      </c>
      <c r="DE6" s="175">
        <f>SUM(BB6,BG6,BL6,BQ6,BV6,CA6)</f>
        <v>0</v>
      </c>
      <c r="DF6" s="175">
        <f>SUM(BC6,BH6,BM6,BR6,BW6,CB6)</f>
        <v>0</v>
      </c>
      <c r="DG6" s="162">
        <f>SUM(BD6,BI6,BN6,BS6,BX6,CC6)</f>
        <v>0</v>
      </c>
      <c r="DH6" s="176">
        <f>BE6+BJ6+BT6+BO6+BY6+CD6</f>
        <v>0</v>
      </c>
      <c r="DI6" s="163">
        <f>AZ6-DH6</f>
        <v>0</v>
      </c>
      <c r="DJ6" s="177">
        <f>RANK(DI6,$DI$4:$DI$23,0)</f>
        <v>2</v>
      </c>
      <c r="DK6" s="178">
        <f>P6</f>
        <v>0</v>
      </c>
      <c r="DL6" s="163">
        <f>DI6*10^3+DK6</f>
        <v>0</v>
      </c>
      <c r="DM6" s="163">
        <f>RANK(DL6,$DL$4:$DL$23,0)</f>
        <v>2</v>
      </c>
      <c r="DN6" s="163">
        <f>AJ6</f>
        <v>0</v>
      </c>
      <c r="DO6" s="163">
        <f>(DI6*10^3+DK6)*10^3+DN6</f>
        <v>0</v>
      </c>
      <c r="DP6" s="163">
        <f>RANK(DO6,$DO$4:$DO$23,0)</f>
        <v>2</v>
      </c>
      <c r="DQ6" s="179">
        <f>U6</f>
        <v>0</v>
      </c>
      <c r="DR6" s="179">
        <f>((DI6*10^3+DK6)*10^3+DN6)*10^3+DQ6</f>
        <v>0</v>
      </c>
      <c r="DS6" s="179">
        <f>RANK(DR6,$DR$4:$DR$23,0)</f>
        <v>2</v>
      </c>
      <c r="DT6" s="179">
        <f>AO6</f>
        <v>0</v>
      </c>
      <c r="DU6" s="179">
        <f>(((DI6*10^3+DK6)*10^3+DN6)*10^3+DQ6)*10^3+DT6</f>
        <v>0</v>
      </c>
      <c r="DV6" s="187">
        <f>IF(F6&gt;0,RANK(DU6,$DU$4:$DU$23,0),20)</f>
        <v>20</v>
      </c>
      <c r="DW6" s="179">
        <f>IF(DV6&lt;&gt;20,RANK(DV6,$DV$4:$DV$23,1)+COUNTIF(DV$4:DV6,DV6)-1,20)</f>
        <v>20</v>
      </c>
      <c r="DX6" s="180">
        <f>DI6/$DX$3</f>
        <v>0</v>
      </c>
      <c r="DY6" t="s" s="181">
        <f>IF(COUNTIF(CE6:DB6,"x")&gt;0,"Dis",IF(COUNTIF(DC6,"x")&gt;0,"Abbruch","-"))</f>
        <v>26</v>
      </c>
      <c r="DZ6" s="152"/>
      <c r="EA6" s="111"/>
      <c r="EB6" s="111"/>
    </row>
    <row r="7" ht="16" customHeight="1">
      <c r="A7" s="111"/>
      <c r="B7" s="111"/>
      <c r="C7" s="112"/>
      <c r="D7" s="158">
        <f>'classi'!B61</f>
        <v>0</v>
      </c>
      <c r="E7" s="182"/>
      <c r="F7" s="160">
        <f>'classi'!C61</f>
        <v>0</v>
      </c>
      <c r="G7" s="160">
        <f>'classi'!D61</f>
        <v>0</v>
      </c>
      <c r="H7" s="160">
        <f>'classi'!G61</f>
        <v>0</v>
      </c>
      <c r="I7" s="182"/>
      <c r="J7" s="182"/>
      <c r="K7" s="182"/>
      <c r="L7" s="161">
        <v>0</v>
      </c>
      <c r="M7" s="161">
        <v>0</v>
      </c>
      <c r="N7" s="161">
        <v>0</v>
      </c>
      <c r="O7" s="161">
        <v>0</v>
      </c>
      <c r="P7" s="163">
        <f>AVERAGE(L7:O7)</f>
        <v>0</v>
      </c>
      <c r="Q7" s="161">
        <v>0</v>
      </c>
      <c r="R7" s="161">
        <v>0</v>
      </c>
      <c r="S7" s="161">
        <v>0</v>
      </c>
      <c r="T7" s="161">
        <v>0</v>
      </c>
      <c r="U7" s="163">
        <f>AVERAGE(Q7:T7)</f>
        <v>0</v>
      </c>
      <c r="V7" s="161">
        <v>0</v>
      </c>
      <c r="W7" s="161">
        <v>0</v>
      </c>
      <c r="X7" s="161">
        <v>0</v>
      </c>
      <c r="Y7" s="161">
        <v>0</v>
      </c>
      <c r="Z7" s="163">
        <f>AVERAGE(V7:Y7)</f>
        <v>0</v>
      </c>
      <c r="AA7" s="161">
        <v>0</v>
      </c>
      <c r="AB7" s="161">
        <v>0</v>
      </c>
      <c r="AC7" s="161">
        <v>0</v>
      </c>
      <c r="AD7" s="161">
        <v>0</v>
      </c>
      <c r="AE7" s="163">
        <f>AVERAGE(AA7:AD7)</f>
        <v>0</v>
      </c>
      <c r="AF7" s="161">
        <v>0</v>
      </c>
      <c r="AG7" s="161">
        <v>0</v>
      </c>
      <c r="AH7" s="161">
        <v>0</v>
      </c>
      <c r="AI7" s="161">
        <v>0</v>
      </c>
      <c r="AJ7" s="163">
        <f>AVERAGE(AF7:AI7)</f>
        <v>0</v>
      </c>
      <c r="AK7" s="161">
        <v>0</v>
      </c>
      <c r="AL7" s="161">
        <v>0</v>
      </c>
      <c r="AM7" s="161">
        <v>0</v>
      </c>
      <c r="AN7" s="161">
        <v>0</v>
      </c>
      <c r="AO7" s="163">
        <f>AVERAGE(AK7:AN7)</f>
        <v>0</v>
      </c>
      <c r="AP7" s="161">
        <v>0</v>
      </c>
      <c r="AQ7" s="161">
        <v>0</v>
      </c>
      <c r="AR7" s="161">
        <v>0</v>
      </c>
      <c r="AS7" s="161">
        <v>0</v>
      </c>
      <c r="AT7" s="163">
        <f>AVERAGE(AP7:AS7)</f>
        <v>0</v>
      </c>
      <c r="AU7" s="161">
        <v>0</v>
      </c>
      <c r="AV7" s="161">
        <v>0</v>
      </c>
      <c r="AW7" s="161">
        <v>0</v>
      </c>
      <c r="AX7" s="161">
        <v>0</v>
      </c>
      <c r="AY7" s="163">
        <f>AVERAGE(AU7:AX7)</f>
        <v>0</v>
      </c>
      <c r="AZ7" s="164">
        <f>P7+U7+Z7+AE7+AJ7+AO7+AT7+AY7</f>
        <v>0</v>
      </c>
      <c r="BA7" s="165">
        <v>0</v>
      </c>
      <c r="BB7" s="165">
        <v>0</v>
      </c>
      <c r="BC7" s="165">
        <v>0</v>
      </c>
      <c r="BD7" s="165">
        <v>0</v>
      </c>
      <c r="BE7" s="163">
        <f>AVERAGE(BA7:BD7)</f>
        <v>0</v>
      </c>
      <c r="BF7" s="165">
        <v>0</v>
      </c>
      <c r="BG7" s="165">
        <v>0</v>
      </c>
      <c r="BH7" s="165">
        <v>0</v>
      </c>
      <c r="BI7" s="165"/>
      <c r="BJ7" s="163">
        <f>AVERAGE(BF7:BI7)</f>
        <v>0</v>
      </c>
      <c r="BK7" s="165">
        <v>0</v>
      </c>
      <c r="BL7" s="165">
        <v>0</v>
      </c>
      <c r="BM7" s="165">
        <v>0</v>
      </c>
      <c r="BN7" s="165"/>
      <c r="BO7" s="163">
        <f>AVERAGE(BK7:BN7)</f>
        <v>0</v>
      </c>
      <c r="BP7" s="165">
        <v>0</v>
      </c>
      <c r="BQ7" s="165">
        <v>0</v>
      </c>
      <c r="BR7" s="165">
        <v>0</v>
      </c>
      <c r="BS7" s="165"/>
      <c r="BT7" s="163">
        <f>AVERAGE(BP7:BS7)</f>
        <v>0</v>
      </c>
      <c r="BU7" s="167">
        <v>0</v>
      </c>
      <c r="BV7" s="167">
        <v>0</v>
      </c>
      <c r="BW7" s="167">
        <v>0</v>
      </c>
      <c r="BX7" s="167"/>
      <c r="BY7" s="163">
        <f>AVERAGE(BU7:BX7)</f>
        <v>0</v>
      </c>
      <c r="BZ7" s="167">
        <v>0</v>
      </c>
      <c r="CA7" s="167">
        <v>0</v>
      </c>
      <c r="CB7" s="167">
        <v>0</v>
      </c>
      <c r="CC7" s="167"/>
      <c r="CD7" s="169">
        <f>AVERAGE(BZ7:CC7)</f>
        <v>0</v>
      </c>
      <c r="CE7" s="170"/>
      <c r="CF7" s="171"/>
      <c r="CG7" s="171"/>
      <c r="CH7" s="171"/>
      <c r="CI7" s="171"/>
      <c r="CJ7" s="171"/>
      <c r="CK7" s="171"/>
      <c r="CL7" s="171"/>
      <c r="CM7" s="171"/>
      <c r="CN7" s="171"/>
      <c r="CO7" s="171"/>
      <c r="CP7" s="171"/>
      <c r="CQ7" s="171"/>
      <c r="CR7" s="171"/>
      <c r="CS7" s="171"/>
      <c r="CT7" s="171"/>
      <c r="CU7" s="171"/>
      <c r="CV7" s="171"/>
      <c r="CW7" s="171"/>
      <c r="CX7" s="171"/>
      <c r="CY7" s="171"/>
      <c r="CZ7" s="171"/>
      <c r="DA7" s="171"/>
      <c r="DB7" s="298"/>
      <c r="DC7" s="173"/>
      <c r="DD7" s="174">
        <f>SUM(BA7,BF7,BK7,BP7,BU7,BZ7)</f>
        <v>0</v>
      </c>
      <c r="DE7" s="175">
        <f>SUM(BB7,BG7,BL7,BQ7,BV7,CA7)</f>
        <v>0</v>
      </c>
      <c r="DF7" s="175">
        <f>SUM(BC7,BH7,BM7,BR7,BW7,CB7)</f>
        <v>0</v>
      </c>
      <c r="DG7" s="162">
        <f>SUM(BD7,BI7,BN7,BS7,BX7,CC7)</f>
        <v>0</v>
      </c>
      <c r="DH7" s="176">
        <f>BE7+BJ7+BT7+BO7+BY7+CD7</f>
        <v>0</v>
      </c>
      <c r="DI7" s="163">
        <f>AZ7-DH7</f>
        <v>0</v>
      </c>
      <c r="DJ7" s="177">
        <f>RANK(DI7,$DI$4:$DI$23,0)</f>
        <v>2</v>
      </c>
      <c r="DK7" s="178">
        <f>P7</f>
        <v>0</v>
      </c>
      <c r="DL7" s="163">
        <f>DI7*10^3+DK7</f>
        <v>0</v>
      </c>
      <c r="DM7" s="163">
        <f>RANK(DL7,$DL$4:$DL$23,0)</f>
        <v>2</v>
      </c>
      <c r="DN7" s="163">
        <f>AJ7</f>
        <v>0</v>
      </c>
      <c r="DO7" s="163">
        <f>(DI7*10^3+DK7)*10^3+DN7</f>
        <v>0</v>
      </c>
      <c r="DP7" s="163">
        <f>RANK(DO7,$DO$4:$DO$23,0)</f>
        <v>2</v>
      </c>
      <c r="DQ7" s="179">
        <f>U7</f>
        <v>0</v>
      </c>
      <c r="DR7" s="179">
        <f>((DI7*10^3+DK7)*10^3+DN7)*10^3+DQ7</f>
        <v>0</v>
      </c>
      <c r="DS7" s="179">
        <f>RANK(DR7,$DR$4:$DR$23,0)</f>
        <v>2</v>
      </c>
      <c r="DT7" s="179">
        <f>AO7</f>
        <v>0</v>
      </c>
      <c r="DU7" s="179">
        <f>(((DI7*10^3+DK7)*10^3+DN7)*10^3+DQ7)*10^3+DT7</f>
        <v>0</v>
      </c>
      <c r="DV7" s="187">
        <f>IF(F7&gt;0,RANK(DU7,$DU$4:$DU$23,0),20)</f>
        <v>20</v>
      </c>
      <c r="DW7" s="179">
        <f>IF(DV7&lt;&gt;20,RANK(DV7,$DV$4:$DV$23,1)+COUNTIF(DV$4:DV7,DV7)-1,20)</f>
        <v>20</v>
      </c>
      <c r="DX7" s="180">
        <f>DI7/$DX$3</f>
        <v>0</v>
      </c>
      <c r="DY7" t="s" s="181">
        <f>IF(COUNTIF(CE7:DB7,"x")&gt;0,"Dis",IF(COUNTIF(DC7,"x")&gt;0,"Abbruch","-"))</f>
        <v>26</v>
      </c>
      <c r="DZ7" s="152"/>
      <c r="EA7" s="111"/>
      <c r="EB7" s="111"/>
    </row>
    <row r="8" ht="16" customHeight="1">
      <c r="A8" s="111"/>
      <c r="B8" s="111"/>
      <c r="C8" s="112"/>
      <c r="D8" s="158">
        <f>'classi'!B62</f>
        <v>0</v>
      </c>
      <c r="E8" s="182"/>
      <c r="F8" s="160">
        <f>'classi'!C62</f>
        <v>0</v>
      </c>
      <c r="G8" s="160">
        <f>'classi'!D62</f>
        <v>0</v>
      </c>
      <c r="H8" s="160">
        <f>'classi'!G62</f>
        <v>0</v>
      </c>
      <c r="I8" s="182"/>
      <c r="J8" s="182"/>
      <c r="K8" s="182"/>
      <c r="L8" s="161">
        <v>0</v>
      </c>
      <c r="M8" s="161">
        <v>0</v>
      </c>
      <c r="N8" s="161">
        <v>0</v>
      </c>
      <c r="O8" s="161">
        <v>0</v>
      </c>
      <c r="P8" s="163">
        <f>AVERAGE(L8:O8)</f>
        <v>0</v>
      </c>
      <c r="Q8" s="161">
        <v>0</v>
      </c>
      <c r="R8" s="161">
        <v>0</v>
      </c>
      <c r="S8" s="161">
        <v>0</v>
      </c>
      <c r="T8" s="161">
        <v>0</v>
      </c>
      <c r="U8" s="163">
        <f>AVERAGE(Q8:T8)</f>
        <v>0</v>
      </c>
      <c r="V8" s="161">
        <v>0</v>
      </c>
      <c r="W8" s="161">
        <v>0</v>
      </c>
      <c r="X8" s="161">
        <v>0</v>
      </c>
      <c r="Y8" s="161">
        <v>0</v>
      </c>
      <c r="Z8" s="163">
        <f>AVERAGE(V8:Y8)</f>
        <v>0</v>
      </c>
      <c r="AA8" s="161">
        <v>0</v>
      </c>
      <c r="AB8" s="161">
        <v>0</v>
      </c>
      <c r="AC8" s="161">
        <v>0</v>
      </c>
      <c r="AD8" s="161">
        <v>0</v>
      </c>
      <c r="AE8" s="163">
        <f>AVERAGE(AA8:AD8)</f>
        <v>0</v>
      </c>
      <c r="AF8" s="161">
        <v>0</v>
      </c>
      <c r="AG8" s="161">
        <v>0</v>
      </c>
      <c r="AH8" s="161">
        <v>0</v>
      </c>
      <c r="AI8" s="161">
        <v>0</v>
      </c>
      <c r="AJ8" s="163">
        <f>AVERAGE(AF8:AI8)</f>
        <v>0</v>
      </c>
      <c r="AK8" s="161">
        <v>0</v>
      </c>
      <c r="AL8" s="161">
        <v>0</v>
      </c>
      <c r="AM8" s="161">
        <v>0</v>
      </c>
      <c r="AN8" s="161">
        <v>0</v>
      </c>
      <c r="AO8" s="163">
        <f>AVERAGE(AK8:AN8)</f>
        <v>0</v>
      </c>
      <c r="AP8" s="161">
        <v>0</v>
      </c>
      <c r="AQ8" s="161">
        <v>0</v>
      </c>
      <c r="AR8" s="161">
        <v>0</v>
      </c>
      <c r="AS8" s="161">
        <v>0</v>
      </c>
      <c r="AT8" s="163">
        <f>AVERAGE(AP8:AS8)</f>
        <v>0</v>
      </c>
      <c r="AU8" s="161">
        <v>0</v>
      </c>
      <c r="AV8" s="161">
        <v>0</v>
      </c>
      <c r="AW8" s="161">
        <v>0</v>
      </c>
      <c r="AX8" s="161">
        <v>0</v>
      </c>
      <c r="AY8" s="163">
        <f>AVERAGE(AU8:AX8)</f>
        <v>0</v>
      </c>
      <c r="AZ8" s="164">
        <f>P8+U8+Z8+AE8+AJ8+AO8+AT8+AY8</f>
        <v>0</v>
      </c>
      <c r="BA8" s="165">
        <v>0</v>
      </c>
      <c r="BB8" s="165">
        <v>0</v>
      </c>
      <c r="BC8" s="165">
        <v>0</v>
      </c>
      <c r="BD8" s="165">
        <v>0</v>
      </c>
      <c r="BE8" s="163">
        <f>AVERAGE(BA8:BD8)</f>
        <v>0</v>
      </c>
      <c r="BF8" s="165">
        <v>0</v>
      </c>
      <c r="BG8" s="165">
        <v>0</v>
      </c>
      <c r="BH8" s="165">
        <v>0</v>
      </c>
      <c r="BI8" s="165">
        <v>0</v>
      </c>
      <c r="BJ8" s="163">
        <f>AVERAGE(BF8:BI8)</f>
        <v>0</v>
      </c>
      <c r="BK8" s="165">
        <v>0</v>
      </c>
      <c r="BL8" s="165">
        <v>0</v>
      </c>
      <c r="BM8" s="165">
        <v>0</v>
      </c>
      <c r="BN8" s="165">
        <v>0</v>
      </c>
      <c r="BO8" s="163">
        <f>AVERAGE(BK8:BN8)</f>
        <v>0</v>
      </c>
      <c r="BP8" s="165">
        <v>0</v>
      </c>
      <c r="BQ8" s="165">
        <v>0</v>
      </c>
      <c r="BR8" s="165">
        <v>0</v>
      </c>
      <c r="BS8" s="165"/>
      <c r="BT8" s="163">
        <f>AVERAGE(BP8:BS8)</f>
        <v>0</v>
      </c>
      <c r="BU8" s="167">
        <v>0</v>
      </c>
      <c r="BV8" s="167">
        <v>0</v>
      </c>
      <c r="BW8" s="167">
        <v>0</v>
      </c>
      <c r="BX8" s="167"/>
      <c r="BY8" s="163">
        <f>AVERAGE(BU8:BX8)</f>
        <v>0</v>
      </c>
      <c r="BZ8" s="167">
        <v>0</v>
      </c>
      <c r="CA8" s="167">
        <v>0</v>
      </c>
      <c r="CB8" s="167">
        <v>0</v>
      </c>
      <c r="CC8" s="167">
        <v>0</v>
      </c>
      <c r="CD8" s="169">
        <f>AVERAGE(BZ8:CC8)</f>
        <v>0</v>
      </c>
      <c r="CE8" s="170"/>
      <c r="CF8" s="171"/>
      <c r="CG8" s="171"/>
      <c r="CH8" s="171"/>
      <c r="CI8" s="171"/>
      <c r="CJ8" s="171"/>
      <c r="CK8" s="171"/>
      <c r="CL8" s="171"/>
      <c r="CM8" s="171"/>
      <c r="CN8" s="171"/>
      <c r="CO8" s="171"/>
      <c r="CP8" s="171"/>
      <c r="CQ8" s="171"/>
      <c r="CR8" s="171"/>
      <c r="CS8" s="171"/>
      <c r="CT8" s="171"/>
      <c r="CU8" s="171"/>
      <c r="CV8" s="171"/>
      <c r="CW8" s="171"/>
      <c r="CX8" s="171"/>
      <c r="CY8" s="171"/>
      <c r="CZ8" s="171"/>
      <c r="DA8" s="171"/>
      <c r="DB8" s="298"/>
      <c r="DC8" s="173"/>
      <c r="DD8" s="174">
        <f>SUM(BA8,BF8,BK8,BP8,BU8,BZ8)</f>
        <v>0</v>
      </c>
      <c r="DE8" s="175">
        <f>SUM(BB8,BG8,BL8,BQ8,BV8,CA8)</f>
        <v>0</v>
      </c>
      <c r="DF8" s="175">
        <f>SUM(BC8,BH8,BM8,BR8,BW8,CB8)</f>
        <v>0</v>
      </c>
      <c r="DG8" s="162">
        <f>SUM(BD8,BI8,BN8,BS8,BX8,CC8)</f>
        <v>0</v>
      </c>
      <c r="DH8" s="176">
        <f>BE8+BJ8+BT8+BO8+BY8+CD8</f>
        <v>0</v>
      </c>
      <c r="DI8" s="163">
        <f>AZ8-DH8</f>
        <v>0</v>
      </c>
      <c r="DJ8" s="177">
        <f>RANK(DI8,$DI$4:$DI$23,0)</f>
        <v>2</v>
      </c>
      <c r="DK8" s="178">
        <f>P8</f>
        <v>0</v>
      </c>
      <c r="DL8" s="163">
        <f>DI8*10^3+DK8</f>
        <v>0</v>
      </c>
      <c r="DM8" s="163">
        <f>RANK(DL8,$DL$4:$DL$23,0)</f>
        <v>2</v>
      </c>
      <c r="DN8" s="163">
        <f>AJ8</f>
        <v>0</v>
      </c>
      <c r="DO8" s="163">
        <f>(DI8*10^3+DK8)*10^3+DN8</f>
        <v>0</v>
      </c>
      <c r="DP8" s="163">
        <f>RANK(DO8,$DO$4:$DO$23,0)</f>
        <v>2</v>
      </c>
      <c r="DQ8" s="179">
        <f>U8</f>
        <v>0</v>
      </c>
      <c r="DR8" s="179">
        <f>((DI8*10^3+DK8)*10^3+DN8)*10^3+DQ8</f>
        <v>0</v>
      </c>
      <c r="DS8" s="179">
        <f>RANK(DR8,$DR$4:$DR$23,0)</f>
        <v>2</v>
      </c>
      <c r="DT8" s="179">
        <f>AO8</f>
        <v>0</v>
      </c>
      <c r="DU8" s="179">
        <f>(((DI8*10^3+DK8)*10^3+DN8)*10^3+DQ8)*10^3+DT8</f>
        <v>0</v>
      </c>
      <c r="DV8" s="187">
        <f>IF(F8&gt;0,RANK(DU8,$DU$4:$DU$23,0),20)</f>
        <v>20</v>
      </c>
      <c r="DW8" s="179">
        <f>IF(DV8&lt;&gt;20,RANK(DV8,$DV$4:$DV$23,1)+COUNTIF(DV$4:DV8,DV8)-1,20)</f>
        <v>20</v>
      </c>
      <c r="DX8" s="180">
        <f>DI8/$DX$3</f>
        <v>0</v>
      </c>
      <c r="DY8" t="s" s="181">
        <f>IF(COUNTIF(CE8:DB8,"x")&gt;0,"Dis",IF(COUNTIF(DC8,"x")&gt;0,"Abbruch","-"))</f>
        <v>26</v>
      </c>
      <c r="DZ8" s="152"/>
      <c r="EA8" s="111"/>
      <c r="EB8" s="111"/>
    </row>
    <row r="9" ht="16" customHeight="1">
      <c r="A9" s="111"/>
      <c r="B9" s="111"/>
      <c r="C9" s="112"/>
      <c r="D9" s="158">
        <f>'classi'!B63</f>
        <v>0</v>
      </c>
      <c r="E9" s="182"/>
      <c r="F9" s="160">
        <f>'classi'!C63</f>
        <v>0</v>
      </c>
      <c r="G9" s="160">
        <f>'classi'!D63</f>
        <v>0</v>
      </c>
      <c r="H9" s="160">
        <f>'classi'!G63</f>
        <v>0</v>
      </c>
      <c r="I9" s="182"/>
      <c r="J9" s="182"/>
      <c r="K9" s="182"/>
      <c r="L9" s="161">
        <v>0</v>
      </c>
      <c r="M9" s="161">
        <v>0</v>
      </c>
      <c r="N9" s="161">
        <v>0</v>
      </c>
      <c r="O9" s="161">
        <v>0</v>
      </c>
      <c r="P9" s="163">
        <f>AVERAGE(L9:O9)</f>
        <v>0</v>
      </c>
      <c r="Q9" s="161">
        <v>0</v>
      </c>
      <c r="R9" s="161">
        <v>0</v>
      </c>
      <c r="S9" s="161">
        <v>0</v>
      </c>
      <c r="T9" s="161">
        <v>0</v>
      </c>
      <c r="U9" s="163">
        <f>AVERAGE(Q9:T9)</f>
        <v>0</v>
      </c>
      <c r="V9" s="161">
        <v>0</v>
      </c>
      <c r="W9" s="161">
        <v>0</v>
      </c>
      <c r="X9" s="161">
        <v>0</v>
      </c>
      <c r="Y9" s="161">
        <v>0</v>
      </c>
      <c r="Z9" s="163">
        <f>AVERAGE(V9:Y9)</f>
        <v>0</v>
      </c>
      <c r="AA9" s="161">
        <v>0</v>
      </c>
      <c r="AB9" s="161">
        <v>0</v>
      </c>
      <c r="AC9" s="161">
        <v>0</v>
      </c>
      <c r="AD9" s="161">
        <v>0</v>
      </c>
      <c r="AE9" s="163">
        <f>AVERAGE(AA9:AD9)</f>
        <v>0</v>
      </c>
      <c r="AF9" s="161">
        <v>0</v>
      </c>
      <c r="AG9" s="161">
        <v>0</v>
      </c>
      <c r="AH9" s="161">
        <v>0</v>
      </c>
      <c r="AI9" s="161">
        <v>0</v>
      </c>
      <c r="AJ9" s="163">
        <f>AVERAGE(AF9:AI9)</f>
        <v>0</v>
      </c>
      <c r="AK9" s="161">
        <v>0</v>
      </c>
      <c r="AL9" s="161">
        <v>0</v>
      </c>
      <c r="AM9" s="161">
        <v>0</v>
      </c>
      <c r="AN9" s="161">
        <v>0</v>
      </c>
      <c r="AO9" s="163">
        <f>AVERAGE(AK9:AN9)</f>
        <v>0</v>
      </c>
      <c r="AP9" s="161">
        <v>0</v>
      </c>
      <c r="AQ9" s="161">
        <v>0</v>
      </c>
      <c r="AR9" s="161">
        <v>0</v>
      </c>
      <c r="AS9" s="161">
        <v>0</v>
      </c>
      <c r="AT9" s="163">
        <f>AVERAGE(AP9:AS9)</f>
        <v>0</v>
      </c>
      <c r="AU9" s="161">
        <v>0</v>
      </c>
      <c r="AV9" s="161">
        <v>0</v>
      </c>
      <c r="AW9" s="161">
        <v>0</v>
      </c>
      <c r="AX9" s="161">
        <v>0</v>
      </c>
      <c r="AY9" s="163">
        <f>AVERAGE(AU9:AX9)</f>
        <v>0</v>
      </c>
      <c r="AZ9" s="164">
        <f>P9+U9+Z9+AE9+AJ9+AO9+AT9+AY9</f>
        <v>0</v>
      </c>
      <c r="BA9" s="165">
        <v>0</v>
      </c>
      <c r="BB9" s="165">
        <v>0</v>
      </c>
      <c r="BC9" s="165">
        <v>0</v>
      </c>
      <c r="BD9" s="165">
        <v>0</v>
      </c>
      <c r="BE9" s="163">
        <f>AVERAGE(BA9:BD9)</f>
        <v>0</v>
      </c>
      <c r="BF9" s="165">
        <v>0</v>
      </c>
      <c r="BG9" s="165">
        <v>0</v>
      </c>
      <c r="BH9" s="165">
        <v>0</v>
      </c>
      <c r="BI9" s="165">
        <v>0</v>
      </c>
      <c r="BJ9" s="163">
        <f>AVERAGE(BF9:BI9)</f>
        <v>0</v>
      </c>
      <c r="BK9" s="165">
        <v>0</v>
      </c>
      <c r="BL9" s="165">
        <v>0</v>
      </c>
      <c r="BM9" s="165">
        <v>0</v>
      </c>
      <c r="BN9" s="165">
        <v>0</v>
      </c>
      <c r="BO9" s="163">
        <f>AVERAGE(BK9:BN9)</f>
        <v>0</v>
      </c>
      <c r="BP9" s="165">
        <v>0</v>
      </c>
      <c r="BQ9" s="165">
        <v>0</v>
      </c>
      <c r="BR9" s="165">
        <v>0</v>
      </c>
      <c r="BS9" s="165">
        <v>0</v>
      </c>
      <c r="BT9" s="163">
        <f>AVERAGE(BP9:BS9)</f>
        <v>0</v>
      </c>
      <c r="BU9" s="167">
        <v>0</v>
      </c>
      <c r="BV9" s="167">
        <v>0</v>
      </c>
      <c r="BW9" s="167">
        <v>0</v>
      </c>
      <c r="BX9" s="167">
        <v>0</v>
      </c>
      <c r="BY9" s="163">
        <f>AVERAGE(BU9:BX9)</f>
        <v>0</v>
      </c>
      <c r="BZ9" s="167">
        <v>0</v>
      </c>
      <c r="CA9" s="167">
        <v>0</v>
      </c>
      <c r="CB9" s="167">
        <v>0</v>
      </c>
      <c r="CC9" s="167">
        <v>0</v>
      </c>
      <c r="CD9" s="169">
        <f>AVERAGE(BZ9:CC9)</f>
        <v>0</v>
      </c>
      <c r="CE9" s="170"/>
      <c r="CF9" s="171"/>
      <c r="CG9" s="171"/>
      <c r="CH9" s="171"/>
      <c r="CI9" s="171"/>
      <c r="CJ9" s="171"/>
      <c r="CK9" s="171"/>
      <c r="CL9" s="171"/>
      <c r="CM9" s="171"/>
      <c r="CN9" s="171"/>
      <c r="CO9" s="171"/>
      <c r="CP9" s="171"/>
      <c r="CQ9" s="171"/>
      <c r="CR9" s="171"/>
      <c r="CS9" s="171"/>
      <c r="CT9" s="171"/>
      <c r="CU9" s="171"/>
      <c r="CV9" s="171"/>
      <c r="CW9" s="171"/>
      <c r="CX9" s="171"/>
      <c r="CY9" s="171"/>
      <c r="CZ9" s="171"/>
      <c r="DA9" s="171"/>
      <c r="DB9" s="298"/>
      <c r="DC9" s="173"/>
      <c r="DD9" s="174">
        <f>SUM(BA9,BF9,BK9,BP9,BU9,BZ9)</f>
        <v>0</v>
      </c>
      <c r="DE9" s="175">
        <f>SUM(BB9,BG9,BL9,BQ9,BV9,CA9)</f>
        <v>0</v>
      </c>
      <c r="DF9" s="175">
        <f>SUM(BC9,BH9,BM9,BR9,BW9,CB9)</f>
        <v>0</v>
      </c>
      <c r="DG9" s="162">
        <f>SUM(BD9,BI9,BN9,BS9,BX9,CC9)</f>
        <v>0</v>
      </c>
      <c r="DH9" s="176">
        <f>BE9+BJ9+BT9+BO9+BY9+CD9</f>
        <v>0</v>
      </c>
      <c r="DI9" s="163">
        <f>AZ9-DH9</f>
        <v>0</v>
      </c>
      <c r="DJ9" s="177">
        <f>RANK(DI9,$DI$4:$DI$23,0)</f>
        <v>2</v>
      </c>
      <c r="DK9" s="178">
        <f>P9</f>
        <v>0</v>
      </c>
      <c r="DL9" s="163">
        <f>DI9*10^3+DK9</f>
        <v>0</v>
      </c>
      <c r="DM9" s="163">
        <f>RANK(DL9,$DL$4:$DL$23,0)</f>
        <v>2</v>
      </c>
      <c r="DN9" s="163">
        <f>AJ9</f>
        <v>0</v>
      </c>
      <c r="DO9" s="163">
        <f>(DI9*10^3+DK9)*10^3+DN9</f>
        <v>0</v>
      </c>
      <c r="DP9" s="163">
        <f>RANK(DO9,$DO$4:$DO$23,0)</f>
        <v>2</v>
      </c>
      <c r="DQ9" s="179">
        <f>U9</f>
        <v>0</v>
      </c>
      <c r="DR9" s="179">
        <f>((DI9*10^3+DK9)*10^3+DN9)*10^3+DQ9</f>
        <v>0</v>
      </c>
      <c r="DS9" s="179">
        <f>RANK(DR9,$DR$4:$DR$23,0)</f>
        <v>2</v>
      </c>
      <c r="DT9" s="179">
        <f>AO9</f>
        <v>0</v>
      </c>
      <c r="DU9" s="179">
        <f>(((DI9*10^3+DK9)*10^3+DN9)*10^3+DQ9)*10^3+DT9</f>
        <v>0</v>
      </c>
      <c r="DV9" s="187">
        <f>IF(F9&gt;0,RANK(DU9,$DU$4:$DU$23,0),20)</f>
        <v>20</v>
      </c>
      <c r="DW9" s="179">
        <f>IF(DV9&lt;&gt;20,RANK(DV9,$DV$4:$DV$23,1)+COUNTIF(DV$4:DV9,DV9)-1,20)</f>
        <v>20</v>
      </c>
      <c r="DX9" s="180">
        <f>DI9/$DX$3</f>
        <v>0</v>
      </c>
      <c r="DY9" t="s" s="181">
        <f>IF(COUNTIF(CE9:DB9,"x")&gt;0,"Dis",IF(COUNTIF(DC9,"x")&gt;0,"Abbruch","-"))</f>
        <v>26</v>
      </c>
      <c r="DZ9" s="152"/>
      <c r="EA9" s="111"/>
      <c r="EB9" s="111"/>
    </row>
    <row r="10" ht="16" customHeight="1">
      <c r="A10" s="111"/>
      <c r="B10" s="111"/>
      <c r="C10" s="112"/>
      <c r="D10" t="s" s="188">
        <f>'classi'!B64</f>
        <v>26</v>
      </c>
      <c r="E10" s="182"/>
      <c r="F10" s="160">
        <f>'classi'!C64</f>
        <v>0</v>
      </c>
      <c r="G10" s="160">
        <f>'classi'!D64</f>
        <v>0</v>
      </c>
      <c r="H10" s="160">
        <f>'classi'!G64</f>
        <v>0</v>
      </c>
      <c r="I10" s="182"/>
      <c r="J10" s="182"/>
      <c r="K10" s="182"/>
      <c r="L10" s="161">
        <v>0</v>
      </c>
      <c r="M10" s="161">
        <v>0</v>
      </c>
      <c r="N10" s="161">
        <v>0</v>
      </c>
      <c r="O10" s="161">
        <v>0</v>
      </c>
      <c r="P10" s="163">
        <f>AVERAGE(L10:O10)</f>
        <v>0</v>
      </c>
      <c r="Q10" s="161">
        <v>0</v>
      </c>
      <c r="R10" s="161">
        <v>0</v>
      </c>
      <c r="S10" s="161">
        <v>0</v>
      </c>
      <c r="T10" s="161">
        <v>0</v>
      </c>
      <c r="U10" s="163">
        <f>AVERAGE(Q10:T10)</f>
        <v>0</v>
      </c>
      <c r="V10" s="161">
        <v>0</v>
      </c>
      <c r="W10" s="161">
        <v>0</v>
      </c>
      <c r="X10" s="161">
        <v>0</v>
      </c>
      <c r="Y10" s="161">
        <v>0</v>
      </c>
      <c r="Z10" s="163">
        <f>AVERAGE(V10:Y10)</f>
        <v>0</v>
      </c>
      <c r="AA10" s="161">
        <v>0</v>
      </c>
      <c r="AB10" s="161">
        <v>0</v>
      </c>
      <c r="AC10" s="161">
        <v>0</v>
      </c>
      <c r="AD10" s="161">
        <v>0</v>
      </c>
      <c r="AE10" s="163">
        <f>AVERAGE(AA10:AD10)</f>
        <v>0</v>
      </c>
      <c r="AF10" s="161">
        <v>0</v>
      </c>
      <c r="AG10" s="161">
        <v>0</v>
      </c>
      <c r="AH10" s="161">
        <v>0</v>
      </c>
      <c r="AI10" s="161">
        <v>0</v>
      </c>
      <c r="AJ10" s="163">
        <f>AVERAGE(AF10:AI10)</f>
        <v>0</v>
      </c>
      <c r="AK10" s="161">
        <v>0</v>
      </c>
      <c r="AL10" s="161">
        <v>0</v>
      </c>
      <c r="AM10" s="161">
        <v>0</v>
      </c>
      <c r="AN10" s="161">
        <v>0</v>
      </c>
      <c r="AO10" s="163">
        <f>AVERAGE(AK10:AN10)</f>
        <v>0</v>
      </c>
      <c r="AP10" s="161">
        <v>0</v>
      </c>
      <c r="AQ10" s="161">
        <v>0</v>
      </c>
      <c r="AR10" s="161">
        <v>0</v>
      </c>
      <c r="AS10" s="161">
        <v>0</v>
      </c>
      <c r="AT10" s="163">
        <f>AVERAGE(AP10:AS10)</f>
        <v>0</v>
      </c>
      <c r="AU10" s="161">
        <v>0</v>
      </c>
      <c r="AV10" s="161">
        <v>0</v>
      </c>
      <c r="AW10" s="161">
        <v>0</v>
      </c>
      <c r="AX10" s="161">
        <v>0</v>
      </c>
      <c r="AY10" s="163">
        <f>AVERAGE(AU10:AX10)</f>
        <v>0</v>
      </c>
      <c r="AZ10" s="164">
        <f>P10+U10+Z10+AE10+AJ10+AO10+AT10+AY10</f>
        <v>0</v>
      </c>
      <c r="BA10" s="165">
        <v>0</v>
      </c>
      <c r="BB10" s="165">
        <v>0</v>
      </c>
      <c r="BC10" s="165">
        <v>0</v>
      </c>
      <c r="BD10" s="165">
        <v>0</v>
      </c>
      <c r="BE10" s="163">
        <f>AVERAGE(BA10:BD10)</f>
        <v>0</v>
      </c>
      <c r="BF10" s="165">
        <v>0</v>
      </c>
      <c r="BG10" s="165">
        <v>0</v>
      </c>
      <c r="BH10" s="165">
        <v>0</v>
      </c>
      <c r="BI10" s="165">
        <v>0</v>
      </c>
      <c r="BJ10" s="163">
        <f>AVERAGE(BF10:BI10)</f>
        <v>0</v>
      </c>
      <c r="BK10" s="165">
        <v>0</v>
      </c>
      <c r="BL10" s="165">
        <v>0</v>
      </c>
      <c r="BM10" s="165">
        <v>0</v>
      </c>
      <c r="BN10" s="165">
        <v>0</v>
      </c>
      <c r="BO10" s="163">
        <f>AVERAGE(BK10:BN10)</f>
        <v>0</v>
      </c>
      <c r="BP10" s="165">
        <v>0</v>
      </c>
      <c r="BQ10" s="165">
        <v>0</v>
      </c>
      <c r="BR10" s="165">
        <v>0</v>
      </c>
      <c r="BS10" s="165">
        <v>0</v>
      </c>
      <c r="BT10" s="163">
        <f>AVERAGE(BP10:BS10)</f>
        <v>0</v>
      </c>
      <c r="BU10" s="167">
        <v>0</v>
      </c>
      <c r="BV10" s="167">
        <v>0</v>
      </c>
      <c r="BW10" s="167">
        <v>0</v>
      </c>
      <c r="BX10" s="167">
        <v>0</v>
      </c>
      <c r="BY10" s="163">
        <f>AVERAGE(BU10:BX10)</f>
        <v>0</v>
      </c>
      <c r="BZ10" s="167">
        <v>0</v>
      </c>
      <c r="CA10" s="167">
        <v>0</v>
      </c>
      <c r="CB10" s="167">
        <v>0</v>
      </c>
      <c r="CC10" s="167">
        <v>0</v>
      </c>
      <c r="CD10" s="169">
        <f>AVERAGE(BZ10:CC10)</f>
        <v>0</v>
      </c>
      <c r="CE10" s="170"/>
      <c r="CF10" s="171"/>
      <c r="CG10" s="171"/>
      <c r="CH10" s="171"/>
      <c r="CI10" s="171"/>
      <c r="CJ10" s="171"/>
      <c r="CK10" s="171"/>
      <c r="CL10" s="171"/>
      <c r="CM10" s="171"/>
      <c r="CN10" s="171"/>
      <c r="CO10" s="171"/>
      <c r="CP10" s="171"/>
      <c r="CQ10" s="171"/>
      <c r="CR10" s="171"/>
      <c r="CS10" s="171"/>
      <c r="CT10" s="171"/>
      <c r="CU10" s="171"/>
      <c r="CV10" s="171"/>
      <c r="CW10" s="171"/>
      <c r="CX10" s="171"/>
      <c r="CY10" s="171"/>
      <c r="CZ10" s="171"/>
      <c r="DA10" s="171"/>
      <c r="DB10" s="298"/>
      <c r="DC10" s="173"/>
      <c r="DD10" s="174">
        <f>SUM(BA10,BF10,BK10,BP10,BU10,BZ10)</f>
        <v>0</v>
      </c>
      <c r="DE10" s="175">
        <f>SUM(BB10,BG10,BL10,BQ10,BV10,CA10)</f>
        <v>0</v>
      </c>
      <c r="DF10" s="175">
        <f>SUM(BC10,BH10,BM10,BR10,BW10,CB10)</f>
        <v>0</v>
      </c>
      <c r="DG10" s="162">
        <f>SUM(BD10,BI10,BN10,BS10,BX10,CC10)</f>
        <v>0</v>
      </c>
      <c r="DH10" s="176">
        <f>BE10+BJ10+BT10+BO10+BY10+CD10</f>
        <v>0</v>
      </c>
      <c r="DI10" s="163">
        <f>AZ10-DH10</f>
        <v>0</v>
      </c>
      <c r="DJ10" s="177">
        <f>RANK(DI10,$DI$4:$DI$23,0)</f>
        <v>2</v>
      </c>
      <c r="DK10" s="178">
        <f>P10</f>
        <v>0</v>
      </c>
      <c r="DL10" s="163">
        <f>DI10*10^3+DK10</f>
        <v>0</v>
      </c>
      <c r="DM10" s="163">
        <f>RANK(DL10,$DL$4:$DL$23,0)</f>
        <v>2</v>
      </c>
      <c r="DN10" s="163">
        <f>AJ10</f>
        <v>0</v>
      </c>
      <c r="DO10" s="163">
        <f>(DI10*10^3+DK10)*10^3+DN10</f>
        <v>0</v>
      </c>
      <c r="DP10" s="163">
        <f>RANK(DO10,$DO$4:$DO$23,0)</f>
        <v>2</v>
      </c>
      <c r="DQ10" s="179">
        <f>U10</f>
        <v>0</v>
      </c>
      <c r="DR10" s="179">
        <f>((DI10*10^3+DK10)*10^3+DN10)*10^3+DQ10</f>
        <v>0</v>
      </c>
      <c r="DS10" s="179">
        <f>RANK(DR10,$DR$4:$DR$23,0)</f>
        <v>2</v>
      </c>
      <c r="DT10" s="179">
        <f>AO10</f>
        <v>0</v>
      </c>
      <c r="DU10" s="179">
        <f>(((DI10*10^3+DK10)*10^3+DN10)*10^3+DQ10)*10^3+DT10</f>
        <v>0</v>
      </c>
      <c r="DV10" s="187">
        <f>IF(F10&gt;0,RANK(DU10,$DU$4:$DU$23,0),20)</f>
        <v>20</v>
      </c>
      <c r="DW10" s="179">
        <f>IF(DV10&lt;&gt;20,RANK(DV10,$DV$4:$DV$23,1)+COUNTIF(DV$4:DV10,DV10)-1,20)</f>
        <v>20</v>
      </c>
      <c r="DX10" s="180">
        <f>DI10/$DX$3</f>
        <v>0</v>
      </c>
      <c r="DY10" t="s" s="181">
        <f>IF(COUNTIF(CE10:DB10,"x")&gt;0,"Dis",IF(COUNTIF(DC10,"x")&gt;0,"Abbruch","-"))</f>
        <v>26</v>
      </c>
      <c r="DZ10" s="152"/>
      <c r="EA10" s="111"/>
      <c r="EB10" s="111"/>
    </row>
    <row r="11" ht="16" customHeight="1">
      <c r="A11" s="111"/>
      <c r="B11" s="111"/>
      <c r="C11" s="112"/>
      <c r="D11" t="s" s="188">
        <f>'classi'!B65</f>
        <v>26</v>
      </c>
      <c r="E11" s="182"/>
      <c r="F11" s="160">
        <f>'classi'!C65</f>
        <v>0</v>
      </c>
      <c r="G11" s="160">
        <f>'classi'!D65</f>
        <v>0</v>
      </c>
      <c r="H11" s="160">
        <f>'classi'!G65</f>
        <v>0</v>
      </c>
      <c r="I11" s="182"/>
      <c r="J11" s="182"/>
      <c r="K11" s="182"/>
      <c r="L11" s="161">
        <v>0</v>
      </c>
      <c r="M11" s="161">
        <v>0</v>
      </c>
      <c r="N11" s="161">
        <v>0</v>
      </c>
      <c r="O11" s="161">
        <v>0</v>
      </c>
      <c r="P11" s="163">
        <f>AVERAGE(L11:O11)</f>
        <v>0</v>
      </c>
      <c r="Q11" s="161">
        <v>0</v>
      </c>
      <c r="R11" s="161">
        <v>0</v>
      </c>
      <c r="S11" s="161">
        <v>0</v>
      </c>
      <c r="T11" s="161">
        <v>0</v>
      </c>
      <c r="U11" s="163">
        <f>AVERAGE(Q11:T11)</f>
        <v>0</v>
      </c>
      <c r="V11" s="161">
        <v>0</v>
      </c>
      <c r="W11" s="161">
        <v>0</v>
      </c>
      <c r="X11" s="161">
        <v>0</v>
      </c>
      <c r="Y11" s="161">
        <v>0</v>
      </c>
      <c r="Z11" s="163">
        <f>AVERAGE(V11:Y11)</f>
        <v>0</v>
      </c>
      <c r="AA11" s="161">
        <v>0</v>
      </c>
      <c r="AB11" s="161">
        <v>0</v>
      </c>
      <c r="AC11" s="161">
        <v>0</v>
      </c>
      <c r="AD11" s="161">
        <v>0</v>
      </c>
      <c r="AE11" s="163">
        <f>AVERAGE(AA11:AD11)</f>
        <v>0</v>
      </c>
      <c r="AF11" s="161">
        <v>0</v>
      </c>
      <c r="AG11" s="161">
        <v>0</v>
      </c>
      <c r="AH11" s="161">
        <v>0</v>
      </c>
      <c r="AI11" s="161">
        <v>0</v>
      </c>
      <c r="AJ11" s="163">
        <f>AVERAGE(AF11:AI11)</f>
        <v>0</v>
      </c>
      <c r="AK11" s="161">
        <v>0</v>
      </c>
      <c r="AL11" s="161">
        <v>0</v>
      </c>
      <c r="AM11" s="161">
        <v>0</v>
      </c>
      <c r="AN11" s="161">
        <v>0</v>
      </c>
      <c r="AO11" s="163">
        <f>AVERAGE(AK11:AN11)</f>
        <v>0</v>
      </c>
      <c r="AP11" s="161">
        <v>0</v>
      </c>
      <c r="AQ11" s="161">
        <v>0</v>
      </c>
      <c r="AR11" s="161">
        <v>0</v>
      </c>
      <c r="AS11" s="161">
        <v>0</v>
      </c>
      <c r="AT11" s="163">
        <f>AVERAGE(AP11:AS11)</f>
        <v>0</v>
      </c>
      <c r="AU11" s="161">
        <v>0</v>
      </c>
      <c r="AV11" s="161">
        <v>0</v>
      </c>
      <c r="AW11" s="161">
        <v>0</v>
      </c>
      <c r="AX11" s="161">
        <v>0</v>
      </c>
      <c r="AY11" s="163">
        <f>AVERAGE(AU11:AX11)</f>
        <v>0</v>
      </c>
      <c r="AZ11" s="164">
        <f>P11+U11+Z11+AE11+AJ11+AO11+AT11+AY11</f>
        <v>0</v>
      </c>
      <c r="BA11" s="165">
        <v>0</v>
      </c>
      <c r="BB11" s="165">
        <v>0</v>
      </c>
      <c r="BC11" s="165">
        <v>0</v>
      </c>
      <c r="BD11" s="165">
        <v>0</v>
      </c>
      <c r="BE11" s="163">
        <f>AVERAGE(BA11:BD11)</f>
        <v>0</v>
      </c>
      <c r="BF11" s="165">
        <v>0</v>
      </c>
      <c r="BG11" s="165">
        <v>0</v>
      </c>
      <c r="BH11" s="165">
        <v>0</v>
      </c>
      <c r="BI11" s="165">
        <v>0</v>
      </c>
      <c r="BJ11" s="163">
        <f>AVERAGE(BF11:BI11)</f>
        <v>0</v>
      </c>
      <c r="BK11" s="165">
        <v>0</v>
      </c>
      <c r="BL11" s="165">
        <v>0</v>
      </c>
      <c r="BM11" s="165">
        <v>0</v>
      </c>
      <c r="BN11" s="165">
        <v>0</v>
      </c>
      <c r="BO11" s="163">
        <f>AVERAGE(BK11:BN11)</f>
        <v>0</v>
      </c>
      <c r="BP11" s="165">
        <v>0</v>
      </c>
      <c r="BQ11" s="165">
        <v>0</v>
      </c>
      <c r="BR11" s="165">
        <v>0</v>
      </c>
      <c r="BS11" s="165">
        <v>0</v>
      </c>
      <c r="BT11" s="163">
        <f>AVERAGE(BP11:BS11)</f>
        <v>0</v>
      </c>
      <c r="BU11" s="167">
        <v>0</v>
      </c>
      <c r="BV11" s="167">
        <v>0</v>
      </c>
      <c r="BW11" s="167">
        <v>0</v>
      </c>
      <c r="BX11" s="167">
        <v>0</v>
      </c>
      <c r="BY11" s="163">
        <f>AVERAGE(BU11:BX11)</f>
        <v>0</v>
      </c>
      <c r="BZ11" s="167">
        <v>0</v>
      </c>
      <c r="CA11" s="167">
        <v>0</v>
      </c>
      <c r="CB11" s="167">
        <v>0</v>
      </c>
      <c r="CC11" s="167">
        <v>0</v>
      </c>
      <c r="CD11" s="169">
        <f>AVERAGE(BZ11:CC11)</f>
        <v>0</v>
      </c>
      <c r="CE11" s="170"/>
      <c r="CF11" s="171"/>
      <c r="CG11" s="171"/>
      <c r="CH11" s="171"/>
      <c r="CI11" s="171"/>
      <c r="CJ11" s="171"/>
      <c r="CK11" s="171"/>
      <c r="CL11" s="171"/>
      <c r="CM11" s="171"/>
      <c r="CN11" s="171"/>
      <c r="CO11" s="171"/>
      <c r="CP11" s="171"/>
      <c r="CQ11" s="171"/>
      <c r="CR11" s="171"/>
      <c r="CS11" s="171"/>
      <c r="CT11" s="171"/>
      <c r="CU11" s="171"/>
      <c r="CV11" s="171"/>
      <c r="CW11" s="171"/>
      <c r="CX11" s="171"/>
      <c r="CY11" s="171"/>
      <c r="CZ11" s="171"/>
      <c r="DA11" s="171"/>
      <c r="DB11" s="298"/>
      <c r="DC11" s="173"/>
      <c r="DD11" s="174">
        <f>SUM(BA11,BF11,BK11,BP11,BU11,BZ11)</f>
        <v>0</v>
      </c>
      <c r="DE11" s="175">
        <f>SUM(BB11,BG11,BL11,BQ11,BV11,CA11)</f>
        <v>0</v>
      </c>
      <c r="DF11" s="175">
        <f>SUM(BC11,BH11,BM11,BR11,BW11,CB11)</f>
        <v>0</v>
      </c>
      <c r="DG11" s="162">
        <f>SUM(BD11,BI11,BN11,BS11,BX11,CC11)</f>
        <v>0</v>
      </c>
      <c r="DH11" s="176">
        <f>BE11+BJ11+BT11+BO11+BY11+CD11</f>
        <v>0</v>
      </c>
      <c r="DI11" s="163">
        <f>AZ11-DH11</f>
        <v>0</v>
      </c>
      <c r="DJ11" s="177">
        <f>RANK(DI11,$DI$4:$DI$23,0)</f>
        <v>2</v>
      </c>
      <c r="DK11" s="178">
        <f>P11</f>
        <v>0</v>
      </c>
      <c r="DL11" s="163">
        <f>DI11*10^3+DK11</f>
        <v>0</v>
      </c>
      <c r="DM11" s="163">
        <f>RANK(DL11,$DL$4:$DL$23,0)</f>
        <v>2</v>
      </c>
      <c r="DN11" s="163">
        <f>AJ11</f>
        <v>0</v>
      </c>
      <c r="DO11" s="163">
        <f>(DI11*10^3+DK11)*10^3+DN11</f>
        <v>0</v>
      </c>
      <c r="DP11" s="163">
        <f>RANK(DO11,$DO$4:$DO$23,0)</f>
        <v>2</v>
      </c>
      <c r="DQ11" s="179">
        <f>U11</f>
        <v>0</v>
      </c>
      <c r="DR11" s="179">
        <f>((DI11*10^3+DK11)*10^3+DN11)*10^3+DQ11</f>
        <v>0</v>
      </c>
      <c r="DS11" s="179">
        <f>RANK(DR11,$DR$4:$DR$23,0)</f>
        <v>2</v>
      </c>
      <c r="DT11" s="179">
        <f>AO11</f>
        <v>0</v>
      </c>
      <c r="DU11" s="179">
        <f>(((DI11*10^3+DK11)*10^3+DN11)*10^3+DQ11)*10^3+DT11</f>
        <v>0</v>
      </c>
      <c r="DV11" s="187">
        <f>IF(F11&gt;0,RANK(DU11,$DU$4:$DU$23,0),20)</f>
        <v>20</v>
      </c>
      <c r="DW11" s="179">
        <f>IF(DV11&lt;&gt;20,RANK(DV11,$DV$4:$DV$23,1)+COUNTIF(DV$4:DV11,DV11)-1,20)</f>
        <v>20</v>
      </c>
      <c r="DX11" s="180">
        <f>DI11/$DX$3</f>
        <v>0</v>
      </c>
      <c r="DY11" t="s" s="181">
        <f>IF(COUNTIF(CE11:DB11,"x")&gt;0,"Dis",IF(COUNTIF(DC11,"x")&gt;0,"Abbruch","-"))</f>
        <v>26</v>
      </c>
      <c r="DZ11" s="152"/>
      <c r="EA11" s="111"/>
      <c r="EB11" s="111"/>
    </row>
    <row r="12" ht="16" customHeight="1">
      <c r="A12" s="111"/>
      <c r="B12" s="111"/>
      <c r="C12" s="112"/>
      <c r="D12" t="s" s="188">
        <f>'classi'!B66</f>
        <v>26</v>
      </c>
      <c r="E12" s="182"/>
      <c r="F12" s="160">
        <f>'classi'!C66</f>
        <v>0</v>
      </c>
      <c r="G12" s="160">
        <f>'classi'!D66</f>
        <v>0</v>
      </c>
      <c r="H12" s="160">
        <f>'classi'!G66</f>
        <v>0</v>
      </c>
      <c r="I12" s="182"/>
      <c r="J12" s="182"/>
      <c r="K12" s="182"/>
      <c r="L12" s="161">
        <v>0</v>
      </c>
      <c r="M12" s="161">
        <v>0</v>
      </c>
      <c r="N12" s="161">
        <v>0</v>
      </c>
      <c r="O12" s="161">
        <v>0</v>
      </c>
      <c r="P12" s="163">
        <f>AVERAGE(L12:O12)</f>
        <v>0</v>
      </c>
      <c r="Q12" s="161">
        <v>0</v>
      </c>
      <c r="R12" s="161">
        <v>0</v>
      </c>
      <c r="S12" s="161">
        <v>0</v>
      </c>
      <c r="T12" s="161">
        <v>0</v>
      </c>
      <c r="U12" s="163">
        <f>AVERAGE(Q12:T12)</f>
        <v>0</v>
      </c>
      <c r="V12" s="161">
        <v>0</v>
      </c>
      <c r="W12" s="161">
        <v>0</v>
      </c>
      <c r="X12" s="161">
        <v>0</v>
      </c>
      <c r="Y12" s="161">
        <v>0</v>
      </c>
      <c r="Z12" s="163">
        <f>AVERAGE(V12:Y12)</f>
        <v>0</v>
      </c>
      <c r="AA12" s="161">
        <v>0</v>
      </c>
      <c r="AB12" s="161">
        <v>0</v>
      </c>
      <c r="AC12" s="161">
        <v>0</v>
      </c>
      <c r="AD12" s="161">
        <v>0</v>
      </c>
      <c r="AE12" s="163">
        <f>AVERAGE(AA12:AD12)</f>
        <v>0</v>
      </c>
      <c r="AF12" s="161">
        <v>0</v>
      </c>
      <c r="AG12" s="161">
        <v>0</v>
      </c>
      <c r="AH12" s="161">
        <v>0</v>
      </c>
      <c r="AI12" s="161">
        <v>0</v>
      </c>
      <c r="AJ12" s="163">
        <f>AVERAGE(AF12:AI12)</f>
        <v>0</v>
      </c>
      <c r="AK12" s="161">
        <v>0</v>
      </c>
      <c r="AL12" s="161">
        <v>0</v>
      </c>
      <c r="AM12" s="161">
        <v>0</v>
      </c>
      <c r="AN12" s="161">
        <v>0</v>
      </c>
      <c r="AO12" s="163">
        <f>AVERAGE(AK12:AN12)</f>
        <v>0</v>
      </c>
      <c r="AP12" s="161">
        <v>0</v>
      </c>
      <c r="AQ12" s="161">
        <v>0</v>
      </c>
      <c r="AR12" s="161">
        <v>0</v>
      </c>
      <c r="AS12" s="161">
        <v>0</v>
      </c>
      <c r="AT12" s="163">
        <f>AVERAGE(AP12:AS12)</f>
        <v>0</v>
      </c>
      <c r="AU12" s="161">
        <v>0</v>
      </c>
      <c r="AV12" s="161">
        <v>0</v>
      </c>
      <c r="AW12" s="161">
        <v>0</v>
      </c>
      <c r="AX12" s="161">
        <v>0</v>
      </c>
      <c r="AY12" s="163">
        <f>AVERAGE(AU12:AX12)</f>
        <v>0</v>
      </c>
      <c r="AZ12" s="164">
        <f>P12+U12+Z12+AE12+AJ12+AO12+AT12+AY12</f>
        <v>0</v>
      </c>
      <c r="BA12" s="165">
        <v>0</v>
      </c>
      <c r="BB12" s="165">
        <v>0</v>
      </c>
      <c r="BC12" s="165">
        <v>0</v>
      </c>
      <c r="BD12" s="165">
        <v>0</v>
      </c>
      <c r="BE12" s="163">
        <f>AVERAGE(BA12:BD12)</f>
        <v>0</v>
      </c>
      <c r="BF12" s="165">
        <v>0</v>
      </c>
      <c r="BG12" s="165">
        <v>0</v>
      </c>
      <c r="BH12" s="165">
        <v>0</v>
      </c>
      <c r="BI12" s="165">
        <v>0</v>
      </c>
      <c r="BJ12" s="163">
        <f>AVERAGE(BF12:BI12)</f>
        <v>0</v>
      </c>
      <c r="BK12" s="165">
        <v>0</v>
      </c>
      <c r="BL12" s="165">
        <v>0</v>
      </c>
      <c r="BM12" s="165">
        <v>0</v>
      </c>
      <c r="BN12" s="165">
        <v>0</v>
      </c>
      <c r="BO12" s="163">
        <f>AVERAGE(BK12:BN12)</f>
        <v>0</v>
      </c>
      <c r="BP12" s="165">
        <v>0</v>
      </c>
      <c r="BQ12" s="165">
        <v>0</v>
      </c>
      <c r="BR12" s="165">
        <v>0</v>
      </c>
      <c r="BS12" s="165">
        <v>0</v>
      </c>
      <c r="BT12" s="163">
        <f>AVERAGE(BP12:BS12)</f>
        <v>0</v>
      </c>
      <c r="BU12" s="167">
        <v>0</v>
      </c>
      <c r="BV12" s="167">
        <v>0</v>
      </c>
      <c r="BW12" s="167">
        <v>0</v>
      </c>
      <c r="BX12" s="167">
        <v>0</v>
      </c>
      <c r="BY12" s="163">
        <f>AVERAGE(BU12:BX12)</f>
        <v>0</v>
      </c>
      <c r="BZ12" s="167">
        <v>0</v>
      </c>
      <c r="CA12" s="167">
        <v>0</v>
      </c>
      <c r="CB12" s="167">
        <v>0</v>
      </c>
      <c r="CC12" s="167">
        <v>0</v>
      </c>
      <c r="CD12" s="169">
        <f>AVERAGE(BZ12:CC12)</f>
        <v>0</v>
      </c>
      <c r="CE12" s="170"/>
      <c r="CF12" s="171"/>
      <c r="CG12" s="171"/>
      <c r="CH12" s="171"/>
      <c r="CI12" s="171"/>
      <c r="CJ12" s="171"/>
      <c r="CK12" s="171"/>
      <c r="CL12" s="171"/>
      <c r="CM12" s="171"/>
      <c r="CN12" s="171"/>
      <c r="CO12" s="171"/>
      <c r="CP12" s="171"/>
      <c r="CQ12" s="171"/>
      <c r="CR12" s="171"/>
      <c r="CS12" s="171"/>
      <c r="CT12" s="171"/>
      <c r="CU12" s="171"/>
      <c r="CV12" s="171"/>
      <c r="CW12" s="171"/>
      <c r="CX12" s="171"/>
      <c r="CY12" s="171"/>
      <c r="CZ12" s="171"/>
      <c r="DA12" s="171"/>
      <c r="DB12" s="298"/>
      <c r="DC12" s="173"/>
      <c r="DD12" s="174">
        <f>SUM(BA12,BF12,BK12,BP12,BU12,BZ12)</f>
        <v>0</v>
      </c>
      <c r="DE12" s="175">
        <f>SUM(BB12,BG12,BL12,BQ12,BV12,CA12)</f>
        <v>0</v>
      </c>
      <c r="DF12" s="175">
        <f>SUM(BC12,BH12,BM12,BR12,BW12,CB12)</f>
        <v>0</v>
      </c>
      <c r="DG12" s="162">
        <f>SUM(BD12,BI12,BN12,BS12,BX12,CC12)</f>
        <v>0</v>
      </c>
      <c r="DH12" s="176">
        <f>BE12+BJ12+BT12+BO12+BY12+CD12</f>
        <v>0</v>
      </c>
      <c r="DI12" s="163">
        <f>AZ12-DH12</f>
        <v>0</v>
      </c>
      <c r="DJ12" s="177">
        <f>RANK(DI12,$DI$4:$DI$23,0)</f>
        <v>2</v>
      </c>
      <c r="DK12" s="178">
        <f>P12</f>
        <v>0</v>
      </c>
      <c r="DL12" s="163">
        <f>DI12*10^3+DK12</f>
        <v>0</v>
      </c>
      <c r="DM12" s="163">
        <f>RANK(DL12,$DL$4:$DL$23,0)</f>
        <v>2</v>
      </c>
      <c r="DN12" s="163">
        <f>AJ12</f>
        <v>0</v>
      </c>
      <c r="DO12" s="163">
        <f>(DI12*10^3+DK12)*10^3+DN12</f>
        <v>0</v>
      </c>
      <c r="DP12" s="163">
        <f>RANK(DO12,$DO$4:$DO$23,0)</f>
        <v>2</v>
      </c>
      <c r="DQ12" s="179">
        <f>U12</f>
        <v>0</v>
      </c>
      <c r="DR12" s="179">
        <f>((DI12*10^3+DK12)*10^3+DN12)*10^3+DQ12</f>
        <v>0</v>
      </c>
      <c r="DS12" s="179">
        <f>RANK(DR12,$DR$4:$DR$23,0)</f>
        <v>2</v>
      </c>
      <c r="DT12" s="179">
        <f>AO12</f>
        <v>0</v>
      </c>
      <c r="DU12" s="179">
        <f>(((DI12*10^3+DK12)*10^3+DN12)*10^3+DQ12)*10^3+DT12</f>
        <v>0</v>
      </c>
      <c r="DV12" s="187">
        <f>IF(F12&gt;0,RANK(DU12,$DU$4:$DU$23,0),20)</f>
        <v>20</v>
      </c>
      <c r="DW12" s="179">
        <f>IF(DV12&lt;&gt;20,RANK(DV12,$DV$4:$DV$23,1)+COUNTIF(DV$4:DV12,DV12)-1,20)</f>
        <v>20</v>
      </c>
      <c r="DX12" s="180">
        <f>DI12/$DX$3</f>
        <v>0</v>
      </c>
      <c r="DY12" t="s" s="181">
        <f>IF(COUNTIF(CE12:DB12,"x")&gt;0,"Dis",IF(COUNTIF(DC12,"x")&gt;0,"Abbruch","-"))</f>
        <v>26</v>
      </c>
      <c r="DZ12" s="152"/>
      <c r="EA12" s="111"/>
      <c r="EB12" s="111"/>
    </row>
    <row r="13" ht="16" customHeight="1">
      <c r="A13" s="111"/>
      <c r="B13" s="111"/>
      <c r="C13" s="112"/>
      <c r="D13" t="s" s="188">
        <f>'classi'!B67</f>
        <v>26</v>
      </c>
      <c r="E13" s="182"/>
      <c r="F13" s="160">
        <f>'classi'!C67</f>
        <v>0</v>
      </c>
      <c r="G13" s="160">
        <f>'classi'!D67</f>
        <v>0</v>
      </c>
      <c r="H13" s="160">
        <f>'classi'!G67</f>
        <v>0</v>
      </c>
      <c r="I13" s="182"/>
      <c r="J13" s="182"/>
      <c r="K13" s="182"/>
      <c r="L13" s="161">
        <v>0</v>
      </c>
      <c r="M13" s="161">
        <v>0</v>
      </c>
      <c r="N13" s="161">
        <v>0</v>
      </c>
      <c r="O13" s="161">
        <v>0</v>
      </c>
      <c r="P13" s="163">
        <f>AVERAGE(L13:O13)</f>
        <v>0</v>
      </c>
      <c r="Q13" s="161">
        <v>0</v>
      </c>
      <c r="R13" s="161">
        <v>0</v>
      </c>
      <c r="S13" s="161">
        <v>0</v>
      </c>
      <c r="T13" s="161">
        <v>0</v>
      </c>
      <c r="U13" s="163">
        <f>AVERAGE(Q13:T13)</f>
        <v>0</v>
      </c>
      <c r="V13" s="161">
        <v>0</v>
      </c>
      <c r="W13" s="161">
        <v>0</v>
      </c>
      <c r="X13" s="161">
        <v>0</v>
      </c>
      <c r="Y13" s="161">
        <v>0</v>
      </c>
      <c r="Z13" s="163">
        <f>AVERAGE(V13:Y13)</f>
        <v>0</v>
      </c>
      <c r="AA13" s="161">
        <v>0</v>
      </c>
      <c r="AB13" s="161">
        <v>0</v>
      </c>
      <c r="AC13" s="161">
        <v>0</v>
      </c>
      <c r="AD13" s="161">
        <v>0</v>
      </c>
      <c r="AE13" s="163">
        <f>AVERAGE(AA13:AD13)</f>
        <v>0</v>
      </c>
      <c r="AF13" s="161">
        <v>0</v>
      </c>
      <c r="AG13" s="161">
        <v>0</v>
      </c>
      <c r="AH13" s="161">
        <v>0</v>
      </c>
      <c r="AI13" s="161">
        <v>0</v>
      </c>
      <c r="AJ13" s="163">
        <f>AVERAGE(AF13:AI13)</f>
        <v>0</v>
      </c>
      <c r="AK13" s="161">
        <v>0</v>
      </c>
      <c r="AL13" s="161">
        <v>0</v>
      </c>
      <c r="AM13" s="161">
        <v>0</v>
      </c>
      <c r="AN13" s="161">
        <v>0</v>
      </c>
      <c r="AO13" s="163">
        <f>AVERAGE(AK13:AN13)</f>
        <v>0</v>
      </c>
      <c r="AP13" s="161">
        <v>0</v>
      </c>
      <c r="AQ13" s="161">
        <v>0</v>
      </c>
      <c r="AR13" s="161">
        <v>0</v>
      </c>
      <c r="AS13" s="161">
        <v>0</v>
      </c>
      <c r="AT13" s="163">
        <f>AVERAGE(AP13:AS13)</f>
        <v>0</v>
      </c>
      <c r="AU13" s="161">
        <v>0</v>
      </c>
      <c r="AV13" s="161">
        <v>0</v>
      </c>
      <c r="AW13" s="161">
        <v>0</v>
      </c>
      <c r="AX13" s="161">
        <v>0</v>
      </c>
      <c r="AY13" s="163">
        <f>AVERAGE(AU13:AX13)</f>
        <v>0</v>
      </c>
      <c r="AZ13" s="164">
        <f>P13+U13+Z13+AE13+AJ13+AO13+AT13+AY13</f>
        <v>0</v>
      </c>
      <c r="BA13" s="165">
        <v>0</v>
      </c>
      <c r="BB13" s="165">
        <v>0</v>
      </c>
      <c r="BC13" s="165">
        <v>0</v>
      </c>
      <c r="BD13" s="165">
        <v>0</v>
      </c>
      <c r="BE13" s="163">
        <f>AVERAGE(BA13:BD13)</f>
        <v>0</v>
      </c>
      <c r="BF13" s="165">
        <v>0</v>
      </c>
      <c r="BG13" s="165">
        <v>0</v>
      </c>
      <c r="BH13" s="165">
        <v>0</v>
      </c>
      <c r="BI13" s="165">
        <v>0</v>
      </c>
      <c r="BJ13" s="163">
        <f>AVERAGE(BF13:BI13)</f>
        <v>0</v>
      </c>
      <c r="BK13" s="165">
        <v>0</v>
      </c>
      <c r="BL13" s="165">
        <v>0</v>
      </c>
      <c r="BM13" s="165">
        <v>0</v>
      </c>
      <c r="BN13" s="165">
        <v>0</v>
      </c>
      <c r="BO13" s="163">
        <f>AVERAGE(BK13:BN13)</f>
        <v>0</v>
      </c>
      <c r="BP13" s="165">
        <v>0</v>
      </c>
      <c r="BQ13" s="165">
        <v>0</v>
      </c>
      <c r="BR13" s="165">
        <v>0</v>
      </c>
      <c r="BS13" s="165">
        <v>0</v>
      </c>
      <c r="BT13" s="163">
        <f>AVERAGE(BP13:BS13)</f>
        <v>0</v>
      </c>
      <c r="BU13" s="167">
        <v>0</v>
      </c>
      <c r="BV13" s="167">
        <v>0</v>
      </c>
      <c r="BW13" s="167">
        <v>0</v>
      </c>
      <c r="BX13" s="167">
        <v>0</v>
      </c>
      <c r="BY13" s="163">
        <f>AVERAGE(BU13:BX13)</f>
        <v>0</v>
      </c>
      <c r="BZ13" s="167">
        <v>0</v>
      </c>
      <c r="CA13" s="167">
        <v>0</v>
      </c>
      <c r="CB13" s="167">
        <v>0</v>
      </c>
      <c r="CC13" s="167">
        <v>0</v>
      </c>
      <c r="CD13" s="169">
        <f>AVERAGE(BZ13:CC13)</f>
        <v>0</v>
      </c>
      <c r="CE13" s="170"/>
      <c r="CF13" s="171"/>
      <c r="CG13" s="171"/>
      <c r="CH13" s="171"/>
      <c r="CI13" s="171"/>
      <c r="CJ13" s="171"/>
      <c r="CK13" s="171"/>
      <c r="CL13" s="171"/>
      <c r="CM13" s="171"/>
      <c r="CN13" s="171"/>
      <c r="CO13" s="171"/>
      <c r="CP13" s="171"/>
      <c r="CQ13" s="171"/>
      <c r="CR13" s="171"/>
      <c r="CS13" s="171"/>
      <c r="CT13" s="171"/>
      <c r="CU13" s="171"/>
      <c r="CV13" s="171"/>
      <c r="CW13" s="171"/>
      <c r="CX13" s="171"/>
      <c r="CY13" s="171"/>
      <c r="CZ13" s="171"/>
      <c r="DA13" s="171"/>
      <c r="DB13" s="298"/>
      <c r="DC13" s="173"/>
      <c r="DD13" s="174">
        <f>SUM(BA13,BF13,BK13,BP13,BU13,BZ13)</f>
        <v>0</v>
      </c>
      <c r="DE13" s="175">
        <f>SUM(BB13,BG13,BL13,BQ13,BV13,CA13)</f>
        <v>0</v>
      </c>
      <c r="DF13" s="175">
        <f>SUM(BC13,BH13,BM13,BR13,BW13,CB13)</f>
        <v>0</v>
      </c>
      <c r="DG13" s="162">
        <f>SUM(BD13,BI13,BN13,BS13,BX13,CC13)</f>
        <v>0</v>
      </c>
      <c r="DH13" s="176">
        <f>BE13+BJ13+BT13+BO13+BY13+CD13</f>
        <v>0</v>
      </c>
      <c r="DI13" s="163">
        <f>AZ13-DH13</f>
        <v>0</v>
      </c>
      <c r="DJ13" s="177">
        <f>RANK(DI13,$DI$4:$DI$23,0)</f>
        <v>2</v>
      </c>
      <c r="DK13" s="178">
        <f>P13</f>
        <v>0</v>
      </c>
      <c r="DL13" s="163">
        <f>DI13*10^3+DK13</f>
        <v>0</v>
      </c>
      <c r="DM13" s="163">
        <f>RANK(DL13,$DL$4:$DL$23,0)</f>
        <v>2</v>
      </c>
      <c r="DN13" s="163">
        <f>AJ13</f>
        <v>0</v>
      </c>
      <c r="DO13" s="163">
        <f>(DI13*10^3+DK13)*10^3+DN13</f>
        <v>0</v>
      </c>
      <c r="DP13" s="163">
        <f>RANK(DO13,$DO$4:$DO$23,0)</f>
        <v>2</v>
      </c>
      <c r="DQ13" s="179">
        <f>U13</f>
        <v>0</v>
      </c>
      <c r="DR13" s="179">
        <f>((DI13*10^3+DK13)*10^3+DN13)*10^3+DQ13</f>
        <v>0</v>
      </c>
      <c r="DS13" s="179">
        <f>RANK(DR13,$DR$4:$DR$23,0)</f>
        <v>2</v>
      </c>
      <c r="DT13" s="179">
        <f>AO13</f>
        <v>0</v>
      </c>
      <c r="DU13" s="179">
        <f>(((DI13*10^3+DK13)*10^3+DN13)*10^3+DQ13)*10^3+DT13</f>
        <v>0</v>
      </c>
      <c r="DV13" s="187">
        <f>IF(F13&gt;0,RANK(DU13,$DU$4:$DU$23,0),20)</f>
        <v>20</v>
      </c>
      <c r="DW13" s="179">
        <f>IF(DV13&lt;&gt;20,RANK(DV13,$DV$4:$DV$23,1)+COUNTIF(DV$4:DV13,DV13)-1,20)</f>
        <v>20</v>
      </c>
      <c r="DX13" s="180">
        <f>DI13/$DX$3</f>
        <v>0</v>
      </c>
      <c r="DY13" t="s" s="181">
        <f>IF(COUNTIF(CE13:DB13,"x")&gt;0,"Dis",IF(COUNTIF(DC13,"x")&gt;0,"Abbruch","-"))</f>
        <v>26</v>
      </c>
      <c r="DZ13" s="152"/>
      <c r="EA13" s="111"/>
      <c r="EB13" s="111"/>
    </row>
    <row r="14" ht="16" customHeight="1">
      <c r="A14" s="111"/>
      <c r="B14" s="111"/>
      <c r="C14" s="112"/>
      <c r="D14" t="s" s="188">
        <f>'classi'!B68</f>
        <v>26</v>
      </c>
      <c r="E14" s="182"/>
      <c r="F14" s="160">
        <f>'classi'!C68</f>
        <v>0</v>
      </c>
      <c r="G14" s="160">
        <f>'classi'!D68</f>
        <v>0</v>
      </c>
      <c r="H14" s="160">
        <f>'classi'!G68</f>
        <v>0</v>
      </c>
      <c r="I14" s="182"/>
      <c r="J14" s="182"/>
      <c r="K14" s="182"/>
      <c r="L14" s="161">
        <v>0</v>
      </c>
      <c r="M14" s="161">
        <v>0</v>
      </c>
      <c r="N14" s="161">
        <v>0</v>
      </c>
      <c r="O14" s="161">
        <v>0</v>
      </c>
      <c r="P14" s="163">
        <f>AVERAGE(L14:O14)</f>
        <v>0</v>
      </c>
      <c r="Q14" s="161">
        <v>0</v>
      </c>
      <c r="R14" s="161">
        <v>0</v>
      </c>
      <c r="S14" s="161">
        <v>0</v>
      </c>
      <c r="T14" s="161">
        <v>0</v>
      </c>
      <c r="U14" s="163">
        <f>AVERAGE(Q14:T14)</f>
        <v>0</v>
      </c>
      <c r="V14" s="161">
        <v>0</v>
      </c>
      <c r="W14" s="161">
        <v>0</v>
      </c>
      <c r="X14" s="161">
        <v>0</v>
      </c>
      <c r="Y14" s="161">
        <v>0</v>
      </c>
      <c r="Z14" s="163">
        <f>AVERAGE(V14:Y14)</f>
        <v>0</v>
      </c>
      <c r="AA14" s="161">
        <v>0</v>
      </c>
      <c r="AB14" s="161">
        <v>0</v>
      </c>
      <c r="AC14" s="161">
        <v>0</v>
      </c>
      <c r="AD14" s="161">
        <v>0</v>
      </c>
      <c r="AE14" s="163">
        <f>AVERAGE(AA14:AD14)</f>
        <v>0</v>
      </c>
      <c r="AF14" s="161">
        <v>0</v>
      </c>
      <c r="AG14" s="161">
        <v>0</v>
      </c>
      <c r="AH14" s="161">
        <v>0</v>
      </c>
      <c r="AI14" s="161">
        <v>0</v>
      </c>
      <c r="AJ14" s="163">
        <f>AVERAGE(AF14:AI14)</f>
        <v>0</v>
      </c>
      <c r="AK14" s="161">
        <v>0</v>
      </c>
      <c r="AL14" s="161">
        <v>0</v>
      </c>
      <c r="AM14" s="161">
        <v>0</v>
      </c>
      <c r="AN14" s="161">
        <v>0</v>
      </c>
      <c r="AO14" s="163">
        <f>AVERAGE(AK14:AN14)</f>
        <v>0</v>
      </c>
      <c r="AP14" s="161">
        <v>0</v>
      </c>
      <c r="AQ14" s="161">
        <v>0</v>
      </c>
      <c r="AR14" s="161">
        <v>0</v>
      </c>
      <c r="AS14" s="161">
        <v>0</v>
      </c>
      <c r="AT14" s="163">
        <f>AVERAGE(AP14:AS14)</f>
        <v>0</v>
      </c>
      <c r="AU14" s="161">
        <v>0</v>
      </c>
      <c r="AV14" s="161">
        <v>0</v>
      </c>
      <c r="AW14" s="161">
        <v>0</v>
      </c>
      <c r="AX14" s="161">
        <v>0</v>
      </c>
      <c r="AY14" s="163">
        <f>AVERAGE(AU14:AX14)</f>
        <v>0</v>
      </c>
      <c r="AZ14" s="164">
        <f>P14+U14+Z14+AE14+AJ14+AO14+AT14+AY14</f>
        <v>0</v>
      </c>
      <c r="BA14" s="165">
        <v>0</v>
      </c>
      <c r="BB14" s="165">
        <v>0</v>
      </c>
      <c r="BC14" s="165">
        <v>0</v>
      </c>
      <c r="BD14" s="165">
        <v>0</v>
      </c>
      <c r="BE14" s="163">
        <f>AVERAGE(BA14:BD14)</f>
        <v>0</v>
      </c>
      <c r="BF14" s="165">
        <v>0</v>
      </c>
      <c r="BG14" s="165">
        <v>0</v>
      </c>
      <c r="BH14" s="165">
        <v>0</v>
      </c>
      <c r="BI14" s="165">
        <v>0</v>
      </c>
      <c r="BJ14" s="163">
        <f>AVERAGE(BF14:BI14)</f>
        <v>0</v>
      </c>
      <c r="BK14" s="165">
        <v>0</v>
      </c>
      <c r="BL14" s="165">
        <v>0</v>
      </c>
      <c r="BM14" s="165">
        <v>0</v>
      </c>
      <c r="BN14" s="165">
        <v>0</v>
      </c>
      <c r="BO14" s="163">
        <f>AVERAGE(BK14:BN14)</f>
        <v>0</v>
      </c>
      <c r="BP14" s="165">
        <v>0</v>
      </c>
      <c r="BQ14" s="165">
        <v>0</v>
      </c>
      <c r="BR14" s="165">
        <v>0</v>
      </c>
      <c r="BS14" s="165">
        <v>0</v>
      </c>
      <c r="BT14" s="163">
        <f>AVERAGE(BP14:BS14)</f>
        <v>0</v>
      </c>
      <c r="BU14" s="167">
        <v>0</v>
      </c>
      <c r="BV14" s="167">
        <v>0</v>
      </c>
      <c r="BW14" s="167">
        <v>0</v>
      </c>
      <c r="BX14" s="167">
        <v>0</v>
      </c>
      <c r="BY14" s="163">
        <f>AVERAGE(BU14:BX14)</f>
        <v>0</v>
      </c>
      <c r="BZ14" s="167">
        <v>0</v>
      </c>
      <c r="CA14" s="167">
        <v>0</v>
      </c>
      <c r="CB14" s="167">
        <v>0</v>
      </c>
      <c r="CC14" s="167">
        <v>0</v>
      </c>
      <c r="CD14" s="169">
        <f>AVERAGE(BZ14:CC14)</f>
        <v>0</v>
      </c>
      <c r="CE14" s="170"/>
      <c r="CF14" s="171"/>
      <c r="CG14" s="171"/>
      <c r="CH14" s="171"/>
      <c r="CI14" s="171"/>
      <c r="CJ14" s="171"/>
      <c r="CK14" s="171"/>
      <c r="CL14" s="171"/>
      <c r="CM14" s="171"/>
      <c r="CN14" s="171"/>
      <c r="CO14" s="171"/>
      <c r="CP14" s="171"/>
      <c r="CQ14" s="171"/>
      <c r="CR14" s="171"/>
      <c r="CS14" s="171"/>
      <c r="CT14" s="171"/>
      <c r="CU14" s="171"/>
      <c r="CV14" s="171"/>
      <c r="CW14" s="171"/>
      <c r="CX14" s="171"/>
      <c r="CY14" s="171"/>
      <c r="CZ14" s="171"/>
      <c r="DA14" s="171"/>
      <c r="DB14" s="298"/>
      <c r="DC14" s="173"/>
      <c r="DD14" s="174">
        <f>SUM(BA14,BF14,BK14,BP14,BU14,BZ14)</f>
        <v>0</v>
      </c>
      <c r="DE14" s="175">
        <f>SUM(BB14,BG14,BL14,BQ14,BV14,CA14)</f>
        <v>0</v>
      </c>
      <c r="DF14" s="175">
        <f>SUM(BC14,BH14,BM14,BR14,BW14,CB14)</f>
        <v>0</v>
      </c>
      <c r="DG14" s="162">
        <f>SUM(BD14,BI14,BN14,BS14,BX14,CC14)</f>
        <v>0</v>
      </c>
      <c r="DH14" s="176">
        <f>BE14+BJ14+BT14+BO14+BY14+CD14</f>
        <v>0</v>
      </c>
      <c r="DI14" s="163">
        <f>AZ14-DH14</f>
        <v>0</v>
      </c>
      <c r="DJ14" s="177">
        <f>RANK(DI14,$DI$4:$DI$23,0)</f>
        <v>2</v>
      </c>
      <c r="DK14" s="178">
        <f>P14</f>
        <v>0</v>
      </c>
      <c r="DL14" s="163">
        <f>DI14*10^3+DK14</f>
        <v>0</v>
      </c>
      <c r="DM14" s="163">
        <f>RANK(DL14,$DL$4:$DL$23,0)</f>
        <v>2</v>
      </c>
      <c r="DN14" s="163">
        <f>AJ14</f>
        <v>0</v>
      </c>
      <c r="DO14" s="163">
        <f>(DI14*10^3+DK14)*10^3+DN14</f>
        <v>0</v>
      </c>
      <c r="DP14" s="163">
        <f>RANK(DO14,$DO$4:$DO$23,0)</f>
        <v>2</v>
      </c>
      <c r="DQ14" s="179">
        <f>U14</f>
        <v>0</v>
      </c>
      <c r="DR14" s="179">
        <f>((DI14*10^3+DK14)*10^3+DN14)*10^3+DQ14</f>
        <v>0</v>
      </c>
      <c r="DS14" s="179">
        <f>RANK(DR14,$DR$4:$DR$23,0)</f>
        <v>2</v>
      </c>
      <c r="DT14" s="179">
        <f>AO14</f>
        <v>0</v>
      </c>
      <c r="DU14" s="179">
        <f>(((DI14*10^3+DK14)*10^3+DN14)*10^3+DQ14)*10^3+DT14</f>
        <v>0</v>
      </c>
      <c r="DV14" s="187">
        <f>IF(F14&gt;0,RANK(DU14,$DU$4:$DU$23,0),20)</f>
        <v>20</v>
      </c>
      <c r="DW14" s="179">
        <f>IF(DV14&lt;&gt;20,RANK(DV14,$DV$4:$DV$23,1)+COUNTIF(DV$4:DV14,DV14)-1,20)</f>
        <v>20</v>
      </c>
      <c r="DX14" s="180">
        <f>DI14/$DX$3</f>
        <v>0</v>
      </c>
      <c r="DY14" t="s" s="181">
        <f>IF(COUNTIF(CE14:DB14,"x")&gt;0,"Dis",IF(COUNTIF(DC14,"x")&gt;0,"Abbruch","-"))</f>
        <v>26</v>
      </c>
      <c r="DZ14" s="152"/>
      <c r="EA14" s="111"/>
      <c r="EB14" s="111"/>
    </row>
    <row r="15" ht="16" customHeight="1">
      <c r="A15" s="111"/>
      <c r="B15" s="111"/>
      <c r="C15" s="112"/>
      <c r="D15" t="s" s="188">
        <f>'classi'!B69</f>
        <v>26</v>
      </c>
      <c r="E15" s="182"/>
      <c r="F15" s="160">
        <f>'classi'!C69</f>
        <v>0</v>
      </c>
      <c r="G15" s="160">
        <f>'classi'!D69</f>
        <v>0</v>
      </c>
      <c r="H15" s="160">
        <f>'classi'!G69</f>
        <v>0</v>
      </c>
      <c r="I15" s="182"/>
      <c r="J15" s="182"/>
      <c r="K15" s="182"/>
      <c r="L15" s="161">
        <v>0</v>
      </c>
      <c r="M15" s="161">
        <v>0</v>
      </c>
      <c r="N15" s="161">
        <v>0</v>
      </c>
      <c r="O15" s="161">
        <v>0</v>
      </c>
      <c r="P15" s="163">
        <f>AVERAGE(L15:O15)</f>
        <v>0</v>
      </c>
      <c r="Q15" s="161">
        <v>0</v>
      </c>
      <c r="R15" s="161">
        <v>0</v>
      </c>
      <c r="S15" s="161">
        <v>0</v>
      </c>
      <c r="T15" s="161">
        <v>0</v>
      </c>
      <c r="U15" s="163">
        <f>AVERAGE(Q15:T15)</f>
        <v>0</v>
      </c>
      <c r="V15" s="161">
        <v>0</v>
      </c>
      <c r="W15" s="161">
        <v>0</v>
      </c>
      <c r="X15" s="161">
        <v>0</v>
      </c>
      <c r="Y15" s="161">
        <v>0</v>
      </c>
      <c r="Z15" s="163">
        <f>AVERAGE(V15:Y15)</f>
        <v>0</v>
      </c>
      <c r="AA15" s="161">
        <v>0</v>
      </c>
      <c r="AB15" s="161">
        <v>0</v>
      </c>
      <c r="AC15" s="161">
        <v>0</v>
      </c>
      <c r="AD15" s="161">
        <v>0</v>
      </c>
      <c r="AE15" s="163">
        <f>AVERAGE(AA15:AD15)</f>
        <v>0</v>
      </c>
      <c r="AF15" s="161">
        <v>0</v>
      </c>
      <c r="AG15" s="161">
        <v>0</v>
      </c>
      <c r="AH15" s="161">
        <v>0</v>
      </c>
      <c r="AI15" s="161">
        <v>0</v>
      </c>
      <c r="AJ15" s="163">
        <f>AVERAGE(AF15:AI15)</f>
        <v>0</v>
      </c>
      <c r="AK15" s="161">
        <v>0</v>
      </c>
      <c r="AL15" s="161">
        <v>0</v>
      </c>
      <c r="AM15" s="161">
        <v>0</v>
      </c>
      <c r="AN15" s="161">
        <v>0</v>
      </c>
      <c r="AO15" s="163">
        <f>AVERAGE(AK15:AN15)</f>
        <v>0</v>
      </c>
      <c r="AP15" s="161">
        <v>0</v>
      </c>
      <c r="AQ15" s="161">
        <v>0</v>
      </c>
      <c r="AR15" s="161">
        <v>0</v>
      </c>
      <c r="AS15" s="161">
        <v>0</v>
      </c>
      <c r="AT15" s="163">
        <f>AVERAGE(AP15:AS15)</f>
        <v>0</v>
      </c>
      <c r="AU15" s="161">
        <v>0</v>
      </c>
      <c r="AV15" s="161">
        <v>0</v>
      </c>
      <c r="AW15" s="161">
        <v>0</v>
      </c>
      <c r="AX15" s="161">
        <v>0</v>
      </c>
      <c r="AY15" s="163">
        <f>AVERAGE(AU15:AX15)</f>
        <v>0</v>
      </c>
      <c r="AZ15" s="164">
        <f>P15+U15+Z15+AE15+AJ15+AO15+AT15+AY15</f>
        <v>0</v>
      </c>
      <c r="BA15" s="165">
        <v>0</v>
      </c>
      <c r="BB15" s="165">
        <v>0</v>
      </c>
      <c r="BC15" s="165">
        <v>0</v>
      </c>
      <c r="BD15" s="165">
        <v>0</v>
      </c>
      <c r="BE15" s="163">
        <f>AVERAGE(BA15:BD15)</f>
        <v>0</v>
      </c>
      <c r="BF15" s="165">
        <v>0</v>
      </c>
      <c r="BG15" s="165">
        <v>0</v>
      </c>
      <c r="BH15" s="165">
        <v>0</v>
      </c>
      <c r="BI15" s="165">
        <v>0</v>
      </c>
      <c r="BJ15" s="163">
        <f>AVERAGE(BF15:BI15)</f>
        <v>0</v>
      </c>
      <c r="BK15" s="165">
        <v>0</v>
      </c>
      <c r="BL15" s="165">
        <v>0</v>
      </c>
      <c r="BM15" s="165">
        <v>0</v>
      </c>
      <c r="BN15" s="165">
        <v>0</v>
      </c>
      <c r="BO15" s="163">
        <f>AVERAGE(BK15:BN15)</f>
        <v>0</v>
      </c>
      <c r="BP15" s="165">
        <v>0</v>
      </c>
      <c r="BQ15" s="165">
        <v>0</v>
      </c>
      <c r="BR15" s="165">
        <v>0</v>
      </c>
      <c r="BS15" s="165">
        <v>0</v>
      </c>
      <c r="BT15" s="163">
        <f>AVERAGE(BP15:BS15)</f>
        <v>0</v>
      </c>
      <c r="BU15" s="167">
        <v>0</v>
      </c>
      <c r="BV15" s="167">
        <v>0</v>
      </c>
      <c r="BW15" s="167">
        <v>0</v>
      </c>
      <c r="BX15" s="167">
        <v>0</v>
      </c>
      <c r="BY15" s="163">
        <f>AVERAGE(BU15:BX15)</f>
        <v>0</v>
      </c>
      <c r="BZ15" s="167">
        <v>0</v>
      </c>
      <c r="CA15" s="167">
        <v>0</v>
      </c>
      <c r="CB15" s="167">
        <v>0</v>
      </c>
      <c r="CC15" s="167">
        <v>0</v>
      </c>
      <c r="CD15" s="169">
        <f>AVERAGE(BZ15:CC15)</f>
        <v>0</v>
      </c>
      <c r="CE15" s="170"/>
      <c r="CF15" s="171"/>
      <c r="CG15" s="171"/>
      <c r="CH15" s="171"/>
      <c r="CI15" s="171"/>
      <c r="CJ15" s="171"/>
      <c r="CK15" s="171"/>
      <c r="CL15" s="171"/>
      <c r="CM15" s="171"/>
      <c r="CN15" s="171"/>
      <c r="CO15" s="171"/>
      <c r="CP15" s="171"/>
      <c r="CQ15" s="171"/>
      <c r="CR15" s="171"/>
      <c r="CS15" s="171"/>
      <c r="CT15" s="171"/>
      <c r="CU15" s="171"/>
      <c r="CV15" s="171"/>
      <c r="CW15" s="171"/>
      <c r="CX15" s="171"/>
      <c r="CY15" s="171"/>
      <c r="CZ15" s="171"/>
      <c r="DA15" s="171"/>
      <c r="DB15" s="298"/>
      <c r="DC15" s="173"/>
      <c r="DD15" s="174">
        <f>SUM(BA15,BF15,BK15,BP15,BU15,BZ15)</f>
        <v>0</v>
      </c>
      <c r="DE15" s="175">
        <f>SUM(BB15,BG15,BL15,BQ15,BV15,CA15)</f>
        <v>0</v>
      </c>
      <c r="DF15" s="175">
        <f>SUM(BC15,BH15,BM15,BR15,BW15,CB15)</f>
        <v>0</v>
      </c>
      <c r="DG15" s="162">
        <f>SUM(BD15,BI15,BN15,BS15,BX15,CC15)</f>
        <v>0</v>
      </c>
      <c r="DH15" s="176">
        <f>BE15+BJ15+BT15+BO15+BY15+CD15</f>
        <v>0</v>
      </c>
      <c r="DI15" s="163">
        <f>AZ15-DH15</f>
        <v>0</v>
      </c>
      <c r="DJ15" s="177">
        <f>RANK(DI15,$DI$4:$DI$23,0)</f>
        <v>2</v>
      </c>
      <c r="DK15" s="178">
        <f>P15</f>
        <v>0</v>
      </c>
      <c r="DL15" s="163">
        <f>DI15*10^3+DK15</f>
        <v>0</v>
      </c>
      <c r="DM15" s="163">
        <f>RANK(DL15,$DL$4:$DL$23,0)</f>
        <v>2</v>
      </c>
      <c r="DN15" s="163">
        <f>AJ15</f>
        <v>0</v>
      </c>
      <c r="DO15" s="163">
        <f>(DI15*10^3+DK15)*10^3+DN15</f>
        <v>0</v>
      </c>
      <c r="DP15" s="163">
        <f>RANK(DO15,$DO$4:$DO$23,0)</f>
        <v>2</v>
      </c>
      <c r="DQ15" s="179">
        <f>U15</f>
        <v>0</v>
      </c>
      <c r="DR15" s="179">
        <f>((DI15*10^3+DK15)*10^3+DN15)*10^3+DQ15</f>
        <v>0</v>
      </c>
      <c r="DS15" s="179">
        <f>RANK(DR15,$DR$4:$DR$23,0)</f>
        <v>2</v>
      </c>
      <c r="DT15" s="179">
        <f>AO15</f>
        <v>0</v>
      </c>
      <c r="DU15" s="179">
        <f>(((DI15*10^3+DK15)*10^3+DN15)*10^3+DQ15)*10^3+DT15</f>
        <v>0</v>
      </c>
      <c r="DV15" s="187">
        <f>IF(F15&gt;0,RANK(DU15,$DU$4:$DU$23,0),20)</f>
        <v>20</v>
      </c>
      <c r="DW15" s="179">
        <f>IF(DV15&lt;&gt;20,RANK(DV15,$DV$4:$DV$23,1)+COUNTIF(DV$4:DV15,DV15)-1,20)</f>
        <v>20</v>
      </c>
      <c r="DX15" s="180">
        <f>DI15/$DX$3</f>
        <v>0</v>
      </c>
      <c r="DY15" t="s" s="181">
        <f>IF(COUNTIF(CE15:DB15,"x")&gt;0,"Dis",IF(COUNTIF(DC15,"x")&gt;0,"Abbruch","-"))</f>
        <v>26</v>
      </c>
      <c r="DZ15" s="152"/>
      <c r="EA15" s="111"/>
      <c r="EB15" s="111"/>
    </row>
    <row r="16" ht="16" customHeight="1">
      <c r="A16" s="111"/>
      <c r="B16" s="111"/>
      <c r="C16" s="112"/>
      <c r="D16" t="s" s="188">
        <f>'classi'!B70</f>
        <v>26</v>
      </c>
      <c r="E16" s="182"/>
      <c r="F16" s="160">
        <f>'classi'!C70</f>
        <v>0</v>
      </c>
      <c r="G16" s="160">
        <f>'classi'!D70</f>
        <v>0</v>
      </c>
      <c r="H16" s="160">
        <f>'classi'!G70</f>
        <v>0</v>
      </c>
      <c r="I16" s="182"/>
      <c r="J16" s="182"/>
      <c r="K16" s="182"/>
      <c r="L16" s="161">
        <v>0</v>
      </c>
      <c r="M16" s="161">
        <v>0</v>
      </c>
      <c r="N16" s="161">
        <v>0</v>
      </c>
      <c r="O16" s="161">
        <v>0</v>
      </c>
      <c r="P16" s="163">
        <f>AVERAGE(L16:O16)</f>
        <v>0</v>
      </c>
      <c r="Q16" s="161">
        <v>0</v>
      </c>
      <c r="R16" s="161">
        <v>0</v>
      </c>
      <c r="S16" s="161">
        <v>0</v>
      </c>
      <c r="T16" s="161">
        <v>0</v>
      </c>
      <c r="U16" s="163">
        <f>AVERAGE(Q16:T16)</f>
        <v>0</v>
      </c>
      <c r="V16" s="161">
        <v>0</v>
      </c>
      <c r="W16" s="161">
        <v>0</v>
      </c>
      <c r="X16" s="161">
        <v>0</v>
      </c>
      <c r="Y16" s="161">
        <v>0</v>
      </c>
      <c r="Z16" s="163">
        <f>AVERAGE(V16:Y16)</f>
        <v>0</v>
      </c>
      <c r="AA16" s="161">
        <v>0</v>
      </c>
      <c r="AB16" s="161">
        <v>0</v>
      </c>
      <c r="AC16" s="161">
        <v>0</v>
      </c>
      <c r="AD16" s="161">
        <v>0</v>
      </c>
      <c r="AE16" s="163">
        <f>AVERAGE(AA16:AD16)</f>
        <v>0</v>
      </c>
      <c r="AF16" s="161">
        <v>0</v>
      </c>
      <c r="AG16" s="161">
        <v>0</v>
      </c>
      <c r="AH16" s="161">
        <v>0</v>
      </c>
      <c r="AI16" s="161">
        <v>0</v>
      </c>
      <c r="AJ16" s="163">
        <f>AVERAGE(AF16:AI16)</f>
        <v>0</v>
      </c>
      <c r="AK16" s="161">
        <v>0</v>
      </c>
      <c r="AL16" s="161">
        <v>0</v>
      </c>
      <c r="AM16" s="161">
        <v>0</v>
      </c>
      <c r="AN16" s="161">
        <v>0</v>
      </c>
      <c r="AO16" s="163">
        <f>AVERAGE(AK16:AN16)</f>
        <v>0</v>
      </c>
      <c r="AP16" s="161">
        <v>0</v>
      </c>
      <c r="AQ16" s="161">
        <v>0</v>
      </c>
      <c r="AR16" s="161">
        <v>0</v>
      </c>
      <c r="AS16" s="161">
        <v>0</v>
      </c>
      <c r="AT16" s="163">
        <f>AVERAGE(AP16:AS16)</f>
        <v>0</v>
      </c>
      <c r="AU16" s="161">
        <v>0</v>
      </c>
      <c r="AV16" s="161">
        <v>0</v>
      </c>
      <c r="AW16" s="161">
        <v>0</v>
      </c>
      <c r="AX16" s="161">
        <v>0</v>
      </c>
      <c r="AY16" s="163">
        <f>AVERAGE(AU16:AX16)</f>
        <v>0</v>
      </c>
      <c r="AZ16" s="164">
        <f>P16+U16+Z16+AE16+AJ16+AO16+AT16+AY16</f>
        <v>0</v>
      </c>
      <c r="BA16" s="165">
        <v>0</v>
      </c>
      <c r="BB16" s="165">
        <v>0</v>
      </c>
      <c r="BC16" s="165">
        <v>0</v>
      </c>
      <c r="BD16" s="165">
        <v>0</v>
      </c>
      <c r="BE16" s="163">
        <f>AVERAGE(BA16:BD16)</f>
        <v>0</v>
      </c>
      <c r="BF16" s="165">
        <v>0</v>
      </c>
      <c r="BG16" s="165">
        <v>0</v>
      </c>
      <c r="BH16" s="165">
        <v>0</v>
      </c>
      <c r="BI16" s="165">
        <v>0</v>
      </c>
      <c r="BJ16" s="163">
        <f>AVERAGE(BF16:BI16)</f>
        <v>0</v>
      </c>
      <c r="BK16" s="165">
        <v>0</v>
      </c>
      <c r="BL16" s="165">
        <v>0</v>
      </c>
      <c r="BM16" s="165">
        <v>0</v>
      </c>
      <c r="BN16" s="165">
        <v>0</v>
      </c>
      <c r="BO16" s="163">
        <f>AVERAGE(BK16:BN16)</f>
        <v>0</v>
      </c>
      <c r="BP16" s="165">
        <v>0</v>
      </c>
      <c r="BQ16" s="165">
        <v>0</v>
      </c>
      <c r="BR16" s="165">
        <v>0</v>
      </c>
      <c r="BS16" s="165">
        <v>0</v>
      </c>
      <c r="BT16" s="163">
        <f>AVERAGE(BP16:BS16)</f>
        <v>0</v>
      </c>
      <c r="BU16" s="167">
        <v>0</v>
      </c>
      <c r="BV16" s="167">
        <v>0</v>
      </c>
      <c r="BW16" s="167">
        <v>0</v>
      </c>
      <c r="BX16" s="167">
        <v>0</v>
      </c>
      <c r="BY16" s="163">
        <f>AVERAGE(BU16:BX16)</f>
        <v>0</v>
      </c>
      <c r="BZ16" s="167">
        <v>0</v>
      </c>
      <c r="CA16" s="167">
        <v>0</v>
      </c>
      <c r="CB16" s="167">
        <v>0</v>
      </c>
      <c r="CC16" s="167">
        <v>0</v>
      </c>
      <c r="CD16" s="169">
        <f>AVERAGE(BZ16:CC16)</f>
        <v>0</v>
      </c>
      <c r="CE16" s="170"/>
      <c r="CF16" s="171"/>
      <c r="CG16" s="171"/>
      <c r="CH16" s="171"/>
      <c r="CI16" s="171"/>
      <c r="CJ16" s="171"/>
      <c r="CK16" s="171"/>
      <c r="CL16" s="171"/>
      <c r="CM16" s="171"/>
      <c r="CN16" s="171"/>
      <c r="CO16" s="171"/>
      <c r="CP16" s="171"/>
      <c r="CQ16" s="171"/>
      <c r="CR16" s="171"/>
      <c r="CS16" s="171"/>
      <c r="CT16" s="171"/>
      <c r="CU16" s="171"/>
      <c r="CV16" s="171"/>
      <c r="CW16" s="171"/>
      <c r="CX16" s="171"/>
      <c r="CY16" s="171"/>
      <c r="CZ16" s="171"/>
      <c r="DA16" s="171"/>
      <c r="DB16" s="298"/>
      <c r="DC16" s="173"/>
      <c r="DD16" s="174">
        <f>SUM(BA16,BF16,BK16,BP16,BU16,BZ16)</f>
        <v>0</v>
      </c>
      <c r="DE16" s="175">
        <f>SUM(BB16,BG16,BL16,BQ16,BV16,CA16)</f>
        <v>0</v>
      </c>
      <c r="DF16" s="175">
        <f>SUM(BC16,BH16,BM16,BR16,BW16,CB16)</f>
        <v>0</v>
      </c>
      <c r="DG16" s="162">
        <f>SUM(BD16,BI16,BN16,BS16,BX16,CC16)</f>
        <v>0</v>
      </c>
      <c r="DH16" s="176">
        <f>BE16+BJ16+BT16+BO16+BY16+CD16</f>
        <v>0</v>
      </c>
      <c r="DI16" s="163">
        <f>AZ16-DH16</f>
        <v>0</v>
      </c>
      <c r="DJ16" s="177">
        <f>RANK(DI16,$DI$4:$DI$23,0)</f>
        <v>2</v>
      </c>
      <c r="DK16" s="178">
        <f>P16</f>
        <v>0</v>
      </c>
      <c r="DL16" s="163">
        <f>DI16*10^3+DK16</f>
        <v>0</v>
      </c>
      <c r="DM16" s="163">
        <f>RANK(DL16,$DL$4:$DL$23,0)</f>
        <v>2</v>
      </c>
      <c r="DN16" s="163">
        <f>AJ16</f>
        <v>0</v>
      </c>
      <c r="DO16" s="163">
        <f>(DI16*10^3+DK16)*10^3+DN16</f>
        <v>0</v>
      </c>
      <c r="DP16" s="163">
        <f>RANK(DO16,$DO$4:$DO$23,0)</f>
        <v>2</v>
      </c>
      <c r="DQ16" s="179">
        <f>U16</f>
        <v>0</v>
      </c>
      <c r="DR16" s="179">
        <f>((DI16*10^3+DK16)*10^3+DN16)*10^3+DQ16</f>
        <v>0</v>
      </c>
      <c r="DS16" s="179">
        <f>RANK(DR16,$DR$4:$DR$23,0)</f>
        <v>2</v>
      </c>
      <c r="DT16" s="179">
        <f>AO16</f>
        <v>0</v>
      </c>
      <c r="DU16" s="179">
        <f>(((DI16*10^3+DK16)*10^3+DN16)*10^3+DQ16)*10^3+DT16</f>
        <v>0</v>
      </c>
      <c r="DV16" s="187">
        <f>IF(F16&gt;0,RANK(DU16,$DU$4:$DU$23,0),20)</f>
        <v>20</v>
      </c>
      <c r="DW16" s="179">
        <f>IF(DV16&lt;&gt;20,RANK(DV16,$DV$4:$DV$23,1)+COUNTIF(DV$4:DV16,DV16)-1,20)</f>
        <v>20</v>
      </c>
      <c r="DX16" s="180">
        <f>DI16/$DX$3</f>
        <v>0</v>
      </c>
      <c r="DY16" t="s" s="181">
        <f>IF(COUNTIF(CE16:DB16,"x")&gt;0,"Dis",IF(COUNTIF(DC16,"x")&gt;0,"Abbruch","-"))</f>
        <v>26</v>
      </c>
      <c r="DZ16" s="152"/>
      <c r="EA16" s="111"/>
      <c r="EB16" s="111"/>
    </row>
    <row r="17" ht="16" customHeight="1">
      <c r="A17" s="111"/>
      <c r="B17" s="111"/>
      <c r="C17" s="112"/>
      <c r="D17" t="s" s="188">
        <f>'classi'!B71</f>
        <v>26</v>
      </c>
      <c r="E17" s="182"/>
      <c r="F17" s="160">
        <f>'classi'!C71</f>
        <v>0</v>
      </c>
      <c r="G17" s="160">
        <f>'classi'!D71</f>
        <v>0</v>
      </c>
      <c r="H17" s="160">
        <f>'classi'!G71</f>
        <v>0</v>
      </c>
      <c r="I17" s="182"/>
      <c r="J17" s="182"/>
      <c r="K17" s="182"/>
      <c r="L17" s="161">
        <v>0</v>
      </c>
      <c r="M17" s="161">
        <v>0</v>
      </c>
      <c r="N17" s="161">
        <v>0</v>
      </c>
      <c r="O17" s="161">
        <v>0</v>
      </c>
      <c r="P17" s="163">
        <f>AVERAGE(L17:O17)</f>
        <v>0</v>
      </c>
      <c r="Q17" s="161">
        <v>0</v>
      </c>
      <c r="R17" s="161">
        <v>0</v>
      </c>
      <c r="S17" s="161">
        <v>0</v>
      </c>
      <c r="T17" s="161">
        <v>0</v>
      </c>
      <c r="U17" s="163">
        <f>AVERAGE(Q17:T17)</f>
        <v>0</v>
      </c>
      <c r="V17" s="161">
        <v>0</v>
      </c>
      <c r="W17" s="161">
        <v>0</v>
      </c>
      <c r="X17" s="161">
        <v>0</v>
      </c>
      <c r="Y17" s="161">
        <v>0</v>
      </c>
      <c r="Z17" s="163">
        <f>AVERAGE(V17:Y17)</f>
        <v>0</v>
      </c>
      <c r="AA17" s="161">
        <v>0</v>
      </c>
      <c r="AB17" s="161">
        <v>0</v>
      </c>
      <c r="AC17" s="161">
        <v>0</v>
      </c>
      <c r="AD17" s="161">
        <v>0</v>
      </c>
      <c r="AE17" s="163">
        <f>AVERAGE(AA17:AD17)</f>
        <v>0</v>
      </c>
      <c r="AF17" s="161">
        <v>0</v>
      </c>
      <c r="AG17" s="161">
        <v>0</v>
      </c>
      <c r="AH17" s="161">
        <v>0</v>
      </c>
      <c r="AI17" s="161">
        <v>0</v>
      </c>
      <c r="AJ17" s="163">
        <f>AVERAGE(AF17:AI17)</f>
        <v>0</v>
      </c>
      <c r="AK17" s="161">
        <v>0</v>
      </c>
      <c r="AL17" s="161">
        <v>0</v>
      </c>
      <c r="AM17" s="161">
        <v>0</v>
      </c>
      <c r="AN17" s="161">
        <v>0</v>
      </c>
      <c r="AO17" s="163">
        <f>AVERAGE(AK17:AN17)</f>
        <v>0</v>
      </c>
      <c r="AP17" s="161">
        <v>0</v>
      </c>
      <c r="AQ17" s="161">
        <v>0</v>
      </c>
      <c r="AR17" s="161">
        <v>0</v>
      </c>
      <c r="AS17" s="161">
        <v>0</v>
      </c>
      <c r="AT17" s="163">
        <f>AVERAGE(AP17:AS17)</f>
        <v>0</v>
      </c>
      <c r="AU17" s="161">
        <v>0</v>
      </c>
      <c r="AV17" s="161">
        <v>0</v>
      </c>
      <c r="AW17" s="161">
        <v>0</v>
      </c>
      <c r="AX17" s="161">
        <v>0</v>
      </c>
      <c r="AY17" s="163">
        <f>AVERAGE(AU17:AX17)</f>
        <v>0</v>
      </c>
      <c r="AZ17" s="164">
        <f>P17+U17+Z17+AE17+AJ17+AO17+AT17+AY17</f>
        <v>0</v>
      </c>
      <c r="BA17" s="165">
        <v>0</v>
      </c>
      <c r="BB17" s="165">
        <v>0</v>
      </c>
      <c r="BC17" s="165">
        <v>0</v>
      </c>
      <c r="BD17" s="165">
        <v>0</v>
      </c>
      <c r="BE17" s="163">
        <f>AVERAGE(BA17:BD17)</f>
        <v>0</v>
      </c>
      <c r="BF17" s="165">
        <v>0</v>
      </c>
      <c r="BG17" s="165">
        <v>0</v>
      </c>
      <c r="BH17" s="165">
        <v>0</v>
      </c>
      <c r="BI17" s="165">
        <v>0</v>
      </c>
      <c r="BJ17" s="163">
        <f>AVERAGE(BF17:BI17)</f>
        <v>0</v>
      </c>
      <c r="BK17" s="165">
        <v>0</v>
      </c>
      <c r="BL17" s="165">
        <v>0</v>
      </c>
      <c r="BM17" s="165">
        <v>0</v>
      </c>
      <c r="BN17" s="165">
        <v>0</v>
      </c>
      <c r="BO17" s="163">
        <f>AVERAGE(BK17:BN17)</f>
        <v>0</v>
      </c>
      <c r="BP17" s="165">
        <v>0</v>
      </c>
      <c r="BQ17" s="165">
        <v>0</v>
      </c>
      <c r="BR17" s="165">
        <v>0</v>
      </c>
      <c r="BS17" s="165">
        <v>0</v>
      </c>
      <c r="BT17" s="163">
        <f>AVERAGE(BP17:BS17)</f>
        <v>0</v>
      </c>
      <c r="BU17" s="167">
        <v>0</v>
      </c>
      <c r="BV17" s="167">
        <v>0</v>
      </c>
      <c r="BW17" s="167">
        <v>0</v>
      </c>
      <c r="BX17" s="167">
        <v>0</v>
      </c>
      <c r="BY17" s="163">
        <f>AVERAGE(BU17:BX17)</f>
        <v>0</v>
      </c>
      <c r="BZ17" s="167">
        <v>0</v>
      </c>
      <c r="CA17" s="167">
        <v>0</v>
      </c>
      <c r="CB17" s="167">
        <v>0</v>
      </c>
      <c r="CC17" s="167">
        <v>0</v>
      </c>
      <c r="CD17" s="169">
        <f>AVERAGE(BZ17:CC17)</f>
        <v>0</v>
      </c>
      <c r="CE17" s="170"/>
      <c r="CF17" s="171"/>
      <c r="CG17" s="171"/>
      <c r="CH17" s="171"/>
      <c r="CI17" s="171"/>
      <c r="CJ17" s="171"/>
      <c r="CK17" s="171"/>
      <c r="CL17" s="171"/>
      <c r="CM17" s="171"/>
      <c r="CN17" s="171"/>
      <c r="CO17" s="171"/>
      <c r="CP17" s="171"/>
      <c r="CQ17" s="171"/>
      <c r="CR17" s="171"/>
      <c r="CS17" s="171"/>
      <c r="CT17" s="171"/>
      <c r="CU17" s="171"/>
      <c r="CV17" s="171"/>
      <c r="CW17" s="171"/>
      <c r="CX17" s="171"/>
      <c r="CY17" s="171"/>
      <c r="CZ17" s="171"/>
      <c r="DA17" s="171"/>
      <c r="DB17" s="298"/>
      <c r="DC17" s="173"/>
      <c r="DD17" s="174">
        <f>SUM(BA17,BF17,BK17,BP17,BU17,BZ17)</f>
        <v>0</v>
      </c>
      <c r="DE17" s="175">
        <f>SUM(BB17,BG17,BL17,BQ17,BV17,CA17)</f>
        <v>0</v>
      </c>
      <c r="DF17" s="175">
        <f>SUM(BC17,BH17,BM17,BR17,BW17,CB17)</f>
        <v>0</v>
      </c>
      <c r="DG17" s="162">
        <f>SUM(BD17,BI17,BN17,BS17,BX17,CC17)</f>
        <v>0</v>
      </c>
      <c r="DH17" s="176">
        <f>BE17+BJ17+BT17+BO17+BY17+CD17</f>
        <v>0</v>
      </c>
      <c r="DI17" s="163">
        <f>AZ17-DH17</f>
        <v>0</v>
      </c>
      <c r="DJ17" s="177">
        <f>RANK(DI17,$DI$4:$DI$23,0)</f>
        <v>2</v>
      </c>
      <c r="DK17" s="178">
        <f>P17</f>
        <v>0</v>
      </c>
      <c r="DL17" s="163">
        <f>DI17*10^3+DK17</f>
        <v>0</v>
      </c>
      <c r="DM17" s="163">
        <f>RANK(DL17,$DL$4:$DL$23,0)</f>
        <v>2</v>
      </c>
      <c r="DN17" s="163">
        <f>AJ17</f>
        <v>0</v>
      </c>
      <c r="DO17" s="163">
        <f>(DI17*10^3+DK17)*10^3+DN17</f>
        <v>0</v>
      </c>
      <c r="DP17" s="163">
        <f>RANK(DO17,$DO$4:$DO$23,0)</f>
        <v>2</v>
      </c>
      <c r="DQ17" s="179">
        <f>U17</f>
        <v>0</v>
      </c>
      <c r="DR17" s="179">
        <f>((DI17*10^3+DK17)*10^3+DN17)*10^3+DQ17</f>
        <v>0</v>
      </c>
      <c r="DS17" s="179">
        <f>RANK(DR17,$DR$4:$DR$23,0)</f>
        <v>2</v>
      </c>
      <c r="DT17" s="179">
        <f>AO17</f>
        <v>0</v>
      </c>
      <c r="DU17" s="179">
        <f>(((DI17*10^3+DK17)*10^3+DN17)*10^3+DQ17)*10^3+DT17</f>
        <v>0</v>
      </c>
      <c r="DV17" s="187">
        <f>IF(F17&gt;0,RANK(DU17,$DU$4:$DU$23,0),20)</f>
        <v>20</v>
      </c>
      <c r="DW17" s="179">
        <f>IF(DV17&lt;&gt;20,RANK(DV17,$DV$4:$DV$23,1)+COUNTIF(DV$4:DV17,DV17)-1,20)</f>
        <v>20</v>
      </c>
      <c r="DX17" s="180">
        <f>DI17/$DX$3</f>
        <v>0</v>
      </c>
      <c r="DY17" t="s" s="181">
        <f>IF(COUNTIF(CE17:DB17,"x")&gt;0,"Dis",IF(COUNTIF(DC17,"x")&gt;0,"Abbruch","-"))</f>
        <v>26</v>
      </c>
      <c r="DZ17" s="152"/>
      <c r="EA17" s="111"/>
      <c r="EB17" s="111"/>
    </row>
    <row r="18" ht="16" customHeight="1">
      <c r="A18" s="111"/>
      <c r="B18" s="111"/>
      <c r="C18" s="112"/>
      <c r="D18" t="s" s="188">
        <f>'classi'!B72</f>
        <v>26</v>
      </c>
      <c r="E18" s="182"/>
      <c r="F18" s="160">
        <f>'classi'!C72</f>
        <v>0</v>
      </c>
      <c r="G18" s="160">
        <f>'classi'!D72</f>
        <v>0</v>
      </c>
      <c r="H18" s="160">
        <f>'classi'!G72</f>
        <v>0</v>
      </c>
      <c r="I18" s="182"/>
      <c r="J18" s="182"/>
      <c r="K18" s="182"/>
      <c r="L18" s="161">
        <v>0</v>
      </c>
      <c r="M18" s="161">
        <v>0</v>
      </c>
      <c r="N18" s="161">
        <v>0</v>
      </c>
      <c r="O18" s="161">
        <v>0</v>
      </c>
      <c r="P18" s="163">
        <f>AVERAGE(L18:O18)</f>
        <v>0</v>
      </c>
      <c r="Q18" s="161">
        <v>0</v>
      </c>
      <c r="R18" s="161">
        <v>0</v>
      </c>
      <c r="S18" s="161">
        <v>0</v>
      </c>
      <c r="T18" s="161">
        <v>0</v>
      </c>
      <c r="U18" s="163">
        <f>AVERAGE(Q18:T18)</f>
        <v>0</v>
      </c>
      <c r="V18" s="161">
        <v>0</v>
      </c>
      <c r="W18" s="161">
        <v>0</v>
      </c>
      <c r="X18" s="161">
        <v>0</v>
      </c>
      <c r="Y18" s="161">
        <v>0</v>
      </c>
      <c r="Z18" s="163">
        <f>AVERAGE(V18:Y18)</f>
        <v>0</v>
      </c>
      <c r="AA18" s="161">
        <v>0</v>
      </c>
      <c r="AB18" s="161">
        <v>0</v>
      </c>
      <c r="AC18" s="161">
        <v>0</v>
      </c>
      <c r="AD18" s="161">
        <v>0</v>
      </c>
      <c r="AE18" s="163">
        <f>AVERAGE(AA18:AD18)</f>
        <v>0</v>
      </c>
      <c r="AF18" s="161">
        <v>0</v>
      </c>
      <c r="AG18" s="161">
        <v>0</v>
      </c>
      <c r="AH18" s="161">
        <v>0</v>
      </c>
      <c r="AI18" s="161">
        <v>0</v>
      </c>
      <c r="AJ18" s="163">
        <f>AVERAGE(AF18:AI18)</f>
        <v>0</v>
      </c>
      <c r="AK18" s="161">
        <v>0</v>
      </c>
      <c r="AL18" s="161">
        <v>0</v>
      </c>
      <c r="AM18" s="161">
        <v>0</v>
      </c>
      <c r="AN18" s="161">
        <v>0</v>
      </c>
      <c r="AO18" s="163">
        <f>AVERAGE(AK18:AN18)</f>
        <v>0</v>
      </c>
      <c r="AP18" s="161">
        <v>0</v>
      </c>
      <c r="AQ18" s="161">
        <v>0</v>
      </c>
      <c r="AR18" s="161">
        <v>0</v>
      </c>
      <c r="AS18" s="161">
        <v>0</v>
      </c>
      <c r="AT18" s="163">
        <f>AVERAGE(AP18:AS18)</f>
        <v>0</v>
      </c>
      <c r="AU18" s="161">
        <v>0</v>
      </c>
      <c r="AV18" s="161">
        <v>0</v>
      </c>
      <c r="AW18" s="161">
        <v>0</v>
      </c>
      <c r="AX18" s="161">
        <v>0</v>
      </c>
      <c r="AY18" s="163">
        <f>AVERAGE(AU18:AX18)</f>
        <v>0</v>
      </c>
      <c r="AZ18" s="164">
        <f>P18+U18+Z18+AE18+AJ18+AO18+AT18+AY18</f>
        <v>0</v>
      </c>
      <c r="BA18" s="165">
        <v>0</v>
      </c>
      <c r="BB18" s="165">
        <v>0</v>
      </c>
      <c r="BC18" s="165">
        <v>0</v>
      </c>
      <c r="BD18" s="165">
        <v>0</v>
      </c>
      <c r="BE18" s="163">
        <f>AVERAGE(BA18:BD18)</f>
        <v>0</v>
      </c>
      <c r="BF18" s="165">
        <v>0</v>
      </c>
      <c r="BG18" s="165">
        <v>0</v>
      </c>
      <c r="BH18" s="165">
        <v>0</v>
      </c>
      <c r="BI18" s="165">
        <v>0</v>
      </c>
      <c r="BJ18" s="163">
        <f>AVERAGE(BF18:BI18)</f>
        <v>0</v>
      </c>
      <c r="BK18" s="165">
        <v>0</v>
      </c>
      <c r="BL18" s="165">
        <v>0</v>
      </c>
      <c r="BM18" s="165">
        <v>0</v>
      </c>
      <c r="BN18" s="165">
        <v>0</v>
      </c>
      <c r="BO18" s="163">
        <f>AVERAGE(BK18:BN18)</f>
        <v>0</v>
      </c>
      <c r="BP18" s="165">
        <v>0</v>
      </c>
      <c r="BQ18" s="165">
        <v>0</v>
      </c>
      <c r="BR18" s="165">
        <v>0</v>
      </c>
      <c r="BS18" s="165">
        <v>0</v>
      </c>
      <c r="BT18" s="163">
        <f>AVERAGE(BP18:BS18)</f>
        <v>0</v>
      </c>
      <c r="BU18" s="167">
        <v>0</v>
      </c>
      <c r="BV18" s="167">
        <v>0</v>
      </c>
      <c r="BW18" s="167">
        <v>0</v>
      </c>
      <c r="BX18" s="167">
        <v>0</v>
      </c>
      <c r="BY18" s="163">
        <f>AVERAGE(BU18:BX18)</f>
        <v>0</v>
      </c>
      <c r="BZ18" s="167">
        <v>0</v>
      </c>
      <c r="CA18" s="167">
        <v>0</v>
      </c>
      <c r="CB18" s="167">
        <v>0</v>
      </c>
      <c r="CC18" s="167">
        <v>0</v>
      </c>
      <c r="CD18" s="169">
        <f>AVERAGE(BZ18:CC18)</f>
        <v>0</v>
      </c>
      <c r="CE18" s="170"/>
      <c r="CF18" s="171"/>
      <c r="CG18" s="171"/>
      <c r="CH18" s="171"/>
      <c r="CI18" s="171"/>
      <c r="CJ18" s="171"/>
      <c r="CK18" s="171"/>
      <c r="CL18" s="171"/>
      <c r="CM18" s="171"/>
      <c r="CN18" s="171"/>
      <c r="CO18" s="171"/>
      <c r="CP18" s="171"/>
      <c r="CQ18" s="171"/>
      <c r="CR18" s="171"/>
      <c r="CS18" s="171"/>
      <c r="CT18" s="171"/>
      <c r="CU18" s="171"/>
      <c r="CV18" s="171"/>
      <c r="CW18" s="171"/>
      <c r="CX18" s="171"/>
      <c r="CY18" s="171"/>
      <c r="CZ18" s="171"/>
      <c r="DA18" s="171"/>
      <c r="DB18" s="298"/>
      <c r="DC18" s="173"/>
      <c r="DD18" s="174">
        <f>SUM(BA18,BF18,BK18,BP18,BU18,BZ18)</f>
        <v>0</v>
      </c>
      <c r="DE18" s="175">
        <f>SUM(BB18,BG18,BL18,BQ18,BV18,CA18)</f>
        <v>0</v>
      </c>
      <c r="DF18" s="175">
        <f>SUM(BC18,BH18,BM18,BR18,BW18,CB18)</f>
        <v>0</v>
      </c>
      <c r="DG18" s="162">
        <f>SUM(BD18,BI18,BN18,BS18,BX18,CC18)</f>
        <v>0</v>
      </c>
      <c r="DH18" s="176">
        <f>BE18+BJ18+BT18+BO18+BY18+CD18</f>
        <v>0</v>
      </c>
      <c r="DI18" s="163">
        <f>AZ18-DH18</f>
        <v>0</v>
      </c>
      <c r="DJ18" s="177">
        <f>RANK(DI18,$DI$4:$DI$23,0)</f>
        <v>2</v>
      </c>
      <c r="DK18" s="178">
        <f>P18</f>
        <v>0</v>
      </c>
      <c r="DL18" s="163">
        <f>DI18*10^3+DK18</f>
        <v>0</v>
      </c>
      <c r="DM18" s="163">
        <f>RANK(DL18,$DL$4:$DL$23,0)</f>
        <v>2</v>
      </c>
      <c r="DN18" s="163">
        <f>AJ18</f>
        <v>0</v>
      </c>
      <c r="DO18" s="163">
        <f>(DI18*10^3+DK18)*10^3+DN18</f>
        <v>0</v>
      </c>
      <c r="DP18" s="163">
        <f>RANK(DO18,$DO$4:$DO$23,0)</f>
        <v>2</v>
      </c>
      <c r="DQ18" s="179">
        <f>U18</f>
        <v>0</v>
      </c>
      <c r="DR18" s="179">
        <f>((DI18*10^3+DK18)*10^3+DN18)*10^3+DQ18</f>
        <v>0</v>
      </c>
      <c r="DS18" s="179">
        <f>RANK(DR18,$DR$4:$DR$23,0)</f>
        <v>2</v>
      </c>
      <c r="DT18" s="179">
        <f>AO18</f>
        <v>0</v>
      </c>
      <c r="DU18" s="179">
        <f>(((DI18*10^3+DK18)*10^3+DN18)*10^3+DQ18)*10^3+DT18</f>
        <v>0</v>
      </c>
      <c r="DV18" s="187">
        <f>IF(F18&gt;0,RANK(DU18,$DU$4:$DU$23,0),20)</f>
        <v>20</v>
      </c>
      <c r="DW18" s="179">
        <f>IF(DV18&lt;&gt;20,RANK(DV18,$DV$4:$DV$23,1)+COUNTIF(DV$4:DV18,DV18)-1,20)</f>
        <v>20</v>
      </c>
      <c r="DX18" s="180">
        <f>DI18/$DX$3</f>
        <v>0</v>
      </c>
      <c r="DY18" t="s" s="181">
        <f>IF(COUNTIF(CE18:DB18,"x")&gt;0,"Dis",IF(COUNTIF(DC18,"x")&gt;0,"Abbruch","-"))</f>
        <v>26</v>
      </c>
      <c r="DZ18" s="152"/>
      <c r="EA18" s="111"/>
      <c r="EB18" s="111"/>
    </row>
    <row r="19" ht="16" customHeight="1">
      <c r="A19" s="111"/>
      <c r="B19" s="111"/>
      <c r="C19" s="112"/>
      <c r="D19" t="s" s="188">
        <f>'classi'!B73</f>
        <v>26</v>
      </c>
      <c r="E19" s="182"/>
      <c r="F19" s="160">
        <f>'classi'!C73</f>
        <v>0</v>
      </c>
      <c r="G19" s="160">
        <f>'classi'!D73</f>
        <v>0</v>
      </c>
      <c r="H19" s="160">
        <f>'classi'!G73</f>
        <v>0</v>
      </c>
      <c r="I19" s="182"/>
      <c r="J19" s="182"/>
      <c r="K19" s="182"/>
      <c r="L19" s="161">
        <v>0</v>
      </c>
      <c r="M19" s="161">
        <v>0</v>
      </c>
      <c r="N19" s="161">
        <v>0</v>
      </c>
      <c r="O19" s="161">
        <v>0</v>
      </c>
      <c r="P19" s="163">
        <f>AVERAGE(L19:O19)</f>
        <v>0</v>
      </c>
      <c r="Q19" s="161">
        <v>0</v>
      </c>
      <c r="R19" s="161">
        <v>0</v>
      </c>
      <c r="S19" s="161">
        <v>0</v>
      </c>
      <c r="T19" s="161">
        <v>0</v>
      </c>
      <c r="U19" s="163">
        <f>AVERAGE(Q19:T19)</f>
        <v>0</v>
      </c>
      <c r="V19" s="161">
        <v>0</v>
      </c>
      <c r="W19" s="161">
        <v>0</v>
      </c>
      <c r="X19" s="161">
        <v>0</v>
      </c>
      <c r="Y19" s="161">
        <v>0</v>
      </c>
      <c r="Z19" s="163">
        <f>AVERAGE(V19:Y19)</f>
        <v>0</v>
      </c>
      <c r="AA19" s="161">
        <v>0</v>
      </c>
      <c r="AB19" s="161">
        <v>0</v>
      </c>
      <c r="AC19" s="161">
        <v>0</v>
      </c>
      <c r="AD19" s="161">
        <v>0</v>
      </c>
      <c r="AE19" s="163">
        <f>AVERAGE(AA19:AD19)</f>
        <v>0</v>
      </c>
      <c r="AF19" s="161">
        <v>0</v>
      </c>
      <c r="AG19" s="161">
        <v>0</v>
      </c>
      <c r="AH19" s="161">
        <v>0</v>
      </c>
      <c r="AI19" s="161">
        <v>0</v>
      </c>
      <c r="AJ19" s="163">
        <f>AVERAGE(AF19:AI19)</f>
        <v>0</v>
      </c>
      <c r="AK19" s="161">
        <v>0</v>
      </c>
      <c r="AL19" s="161">
        <v>0</v>
      </c>
      <c r="AM19" s="161">
        <v>0</v>
      </c>
      <c r="AN19" s="161">
        <v>0</v>
      </c>
      <c r="AO19" s="163">
        <f>AVERAGE(AK19:AN19)</f>
        <v>0</v>
      </c>
      <c r="AP19" s="161">
        <v>0</v>
      </c>
      <c r="AQ19" s="161">
        <v>0</v>
      </c>
      <c r="AR19" s="161">
        <v>0</v>
      </c>
      <c r="AS19" s="161">
        <v>0</v>
      </c>
      <c r="AT19" s="163">
        <f>AVERAGE(AP19:AS19)</f>
        <v>0</v>
      </c>
      <c r="AU19" s="161">
        <v>0</v>
      </c>
      <c r="AV19" s="161">
        <v>0</v>
      </c>
      <c r="AW19" s="161">
        <v>0</v>
      </c>
      <c r="AX19" s="161">
        <v>0</v>
      </c>
      <c r="AY19" s="163">
        <f>AVERAGE(AU19:AX19)</f>
        <v>0</v>
      </c>
      <c r="AZ19" s="164">
        <f>P19+U19+Z19+AE19+AJ19+AO19+AT19+AY19</f>
        <v>0</v>
      </c>
      <c r="BA19" s="165">
        <v>0</v>
      </c>
      <c r="BB19" s="165">
        <v>0</v>
      </c>
      <c r="BC19" s="165">
        <v>0</v>
      </c>
      <c r="BD19" s="165">
        <v>0</v>
      </c>
      <c r="BE19" s="163">
        <f>AVERAGE(BA19:BD19)</f>
        <v>0</v>
      </c>
      <c r="BF19" s="165">
        <v>0</v>
      </c>
      <c r="BG19" s="165">
        <v>0</v>
      </c>
      <c r="BH19" s="165">
        <v>0</v>
      </c>
      <c r="BI19" s="165">
        <v>0</v>
      </c>
      <c r="BJ19" s="163">
        <f>AVERAGE(BF19:BI19)</f>
        <v>0</v>
      </c>
      <c r="BK19" s="165">
        <v>0</v>
      </c>
      <c r="BL19" s="165">
        <v>0</v>
      </c>
      <c r="BM19" s="165">
        <v>0</v>
      </c>
      <c r="BN19" s="165">
        <v>0</v>
      </c>
      <c r="BO19" s="163">
        <f>AVERAGE(BK19:BN19)</f>
        <v>0</v>
      </c>
      <c r="BP19" s="165">
        <v>0</v>
      </c>
      <c r="BQ19" s="165">
        <v>0</v>
      </c>
      <c r="BR19" s="165">
        <v>0</v>
      </c>
      <c r="BS19" s="165">
        <v>0</v>
      </c>
      <c r="BT19" s="163">
        <f>AVERAGE(BP19:BS19)</f>
        <v>0</v>
      </c>
      <c r="BU19" s="167">
        <v>0</v>
      </c>
      <c r="BV19" s="167">
        <v>0</v>
      </c>
      <c r="BW19" s="167">
        <v>0</v>
      </c>
      <c r="BX19" s="167">
        <v>0</v>
      </c>
      <c r="BY19" s="163">
        <f>AVERAGE(BU19:BX19)</f>
        <v>0</v>
      </c>
      <c r="BZ19" s="167">
        <v>0</v>
      </c>
      <c r="CA19" s="167">
        <v>0</v>
      </c>
      <c r="CB19" s="167">
        <v>0</v>
      </c>
      <c r="CC19" s="167">
        <v>0</v>
      </c>
      <c r="CD19" s="169">
        <f>AVERAGE(BZ19:CC19)</f>
        <v>0</v>
      </c>
      <c r="CE19" s="170"/>
      <c r="CF19" s="171"/>
      <c r="CG19" s="171"/>
      <c r="CH19" s="171"/>
      <c r="CI19" s="171"/>
      <c r="CJ19" s="171"/>
      <c r="CK19" s="171"/>
      <c r="CL19" s="171"/>
      <c r="CM19" s="171"/>
      <c r="CN19" s="171"/>
      <c r="CO19" s="171"/>
      <c r="CP19" s="171"/>
      <c r="CQ19" s="171"/>
      <c r="CR19" s="171"/>
      <c r="CS19" s="171"/>
      <c r="CT19" s="171"/>
      <c r="CU19" s="171"/>
      <c r="CV19" s="171"/>
      <c r="CW19" s="171"/>
      <c r="CX19" s="171"/>
      <c r="CY19" s="171"/>
      <c r="CZ19" s="171"/>
      <c r="DA19" s="171"/>
      <c r="DB19" s="298"/>
      <c r="DC19" s="173"/>
      <c r="DD19" s="174">
        <f>SUM(BA19,BF19,BK19,BP19,BU19,BZ19)</f>
        <v>0</v>
      </c>
      <c r="DE19" s="175">
        <f>SUM(BB19,BG19,BL19,BQ19,BV19,CA19)</f>
        <v>0</v>
      </c>
      <c r="DF19" s="175">
        <f>SUM(BC19,BH19,BM19,BR19,BW19,CB19)</f>
        <v>0</v>
      </c>
      <c r="DG19" s="162">
        <f>SUM(BD19,BI19,BN19,BS19,BX19,CC19)</f>
        <v>0</v>
      </c>
      <c r="DH19" s="176">
        <f>BE19+BJ19+BT19+BO19+BY19+CD19</f>
        <v>0</v>
      </c>
      <c r="DI19" s="163">
        <f>AZ19-DH19</f>
        <v>0</v>
      </c>
      <c r="DJ19" s="177">
        <f>RANK(DI19,$DI$4:$DI$23,0)</f>
        <v>2</v>
      </c>
      <c r="DK19" s="178">
        <f>P19</f>
        <v>0</v>
      </c>
      <c r="DL19" s="163">
        <f>DI19*10^3+DK19</f>
        <v>0</v>
      </c>
      <c r="DM19" s="163">
        <f>RANK(DL19,$DL$4:$DL$23,0)</f>
        <v>2</v>
      </c>
      <c r="DN19" s="163">
        <f>AJ19</f>
        <v>0</v>
      </c>
      <c r="DO19" s="163">
        <f>(DI19*10^3+DK19)*10^3+DN19</f>
        <v>0</v>
      </c>
      <c r="DP19" s="163">
        <f>RANK(DO19,$DO$4:$DO$23,0)</f>
        <v>2</v>
      </c>
      <c r="DQ19" s="179">
        <f>U19</f>
        <v>0</v>
      </c>
      <c r="DR19" s="179">
        <f>((DI19*10^3+DK19)*10^3+DN19)*10^3+DQ19</f>
        <v>0</v>
      </c>
      <c r="DS19" s="179">
        <f>RANK(DR19,$DR$4:$DR$23,0)</f>
        <v>2</v>
      </c>
      <c r="DT19" s="179">
        <f>AO19</f>
        <v>0</v>
      </c>
      <c r="DU19" s="179">
        <f>(((DI19*10^3+DK19)*10^3+DN19)*10^3+DQ19)*10^3+DT19</f>
        <v>0</v>
      </c>
      <c r="DV19" s="187">
        <f>IF(F19&gt;0,RANK(DU19,$DU$4:$DU$23,0),20)</f>
        <v>20</v>
      </c>
      <c r="DW19" s="179">
        <f>IF(DV19&lt;&gt;20,RANK(DV19,$DV$4:$DV$23,1)+COUNTIF(DV$4:DV19,DV19)-1,20)</f>
        <v>20</v>
      </c>
      <c r="DX19" s="180">
        <f>DI19/$DX$3</f>
        <v>0</v>
      </c>
      <c r="DY19" t="s" s="181">
        <f>IF(COUNTIF(CE19:DB19,"x")&gt;0,"Dis",IF(COUNTIF(DC19,"x")&gt;0,"Abbruch","-"))</f>
        <v>26</v>
      </c>
      <c r="DZ19" s="152"/>
      <c r="EA19" s="111"/>
      <c r="EB19" s="111"/>
    </row>
    <row r="20" ht="16" customHeight="1">
      <c r="A20" s="111"/>
      <c r="B20" s="111"/>
      <c r="C20" s="112"/>
      <c r="D20" t="s" s="188">
        <f>'classi'!B74</f>
        <v>26</v>
      </c>
      <c r="E20" s="182"/>
      <c r="F20" s="160">
        <f>'classi'!C74</f>
        <v>0</v>
      </c>
      <c r="G20" s="160">
        <f>'classi'!D74</f>
        <v>0</v>
      </c>
      <c r="H20" s="160">
        <f>'classi'!G74</f>
        <v>0</v>
      </c>
      <c r="I20" s="182"/>
      <c r="J20" s="182"/>
      <c r="K20" s="182"/>
      <c r="L20" s="161">
        <v>0</v>
      </c>
      <c r="M20" s="161">
        <v>0</v>
      </c>
      <c r="N20" s="161">
        <v>0</v>
      </c>
      <c r="O20" s="161">
        <v>0</v>
      </c>
      <c r="P20" s="163">
        <f>AVERAGE(L20:O20)</f>
        <v>0</v>
      </c>
      <c r="Q20" s="161">
        <v>0</v>
      </c>
      <c r="R20" s="161">
        <v>0</v>
      </c>
      <c r="S20" s="161">
        <v>0</v>
      </c>
      <c r="T20" s="161">
        <v>0</v>
      </c>
      <c r="U20" s="163">
        <f>AVERAGE(Q20:T20)</f>
        <v>0</v>
      </c>
      <c r="V20" s="161">
        <v>0</v>
      </c>
      <c r="W20" s="161">
        <v>0</v>
      </c>
      <c r="X20" s="161">
        <v>0</v>
      </c>
      <c r="Y20" s="161">
        <v>0</v>
      </c>
      <c r="Z20" s="163">
        <f>AVERAGE(V20:Y20)</f>
        <v>0</v>
      </c>
      <c r="AA20" s="161">
        <v>0</v>
      </c>
      <c r="AB20" s="161">
        <v>0</v>
      </c>
      <c r="AC20" s="161">
        <v>0</v>
      </c>
      <c r="AD20" s="161">
        <v>0</v>
      </c>
      <c r="AE20" s="163">
        <f>AVERAGE(AA20:AD20)</f>
        <v>0</v>
      </c>
      <c r="AF20" s="161">
        <v>0</v>
      </c>
      <c r="AG20" s="161">
        <v>0</v>
      </c>
      <c r="AH20" s="161">
        <v>0</v>
      </c>
      <c r="AI20" s="161">
        <v>0</v>
      </c>
      <c r="AJ20" s="163">
        <f>AVERAGE(AF20:AI20)</f>
        <v>0</v>
      </c>
      <c r="AK20" s="161">
        <v>0</v>
      </c>
      <c r="AL20" s="161">
        <v>0</v>
      </c>
      <c r="AM20" s="161">
        <v>0</v>
      </c>
      <c r="AN20" s="161">
        <v>0</v>
      </c>
      <c r="AO20" s="163">
        <f>AVERAGE(AK20:AN20)</f>
        <v>0</v>
      </c>
      <c r="AP20" s="161">
        <v>0</v>
      </c>
      <c r="AQ20" s="161">
        <v>0</v>
      </c>
      <c r="AR20" s="161">
        <v>0</v>
      </c>
      <c r="AS20" s="161">
        <v>0</v>
      </c>
      <c r="AT20" s="163">
        <f>AVERAGE(AP20:AS20)</f>
        <v>0</v>
      </c>
      <c r="AU20" s="161">
        <v>0</v>
      </c>
      <c r="AV20" s="161">
        <v>0</v>
      </c>
      <c r="AW20" s="161">
        <v>0</v>
      </c>
      <c r="AX20" s="161">
        <v>0</v>
      </c>
      <c r="AY20" s="163">
        <f>AVERAGE(AU20:AX20)</f>
        <v>0</v>
      </c>
      <c r="AZ20" s="164">
        <f>P20+U20+Z20+AE20+AJ20+AO20+AT20+AY20</f>
        <v>0</v>
      </c>
      <c r="BA20" s="165">
        <v>0</v>
      </c>
      <c r="BB20" s="165">
        <v>0</v>
      </c>
      <c r="BC20" s="165">
        <v>0</v>
      </c>
      <c r="BD20" s="165">
        <v>0</v>
      </c>
      <c r="BE20" s="163">
        <f>AVERAGE(BA20:BD20)</f>
        <v>0</v>
      </c>
      <c r="BF20" s="165">
        <v>0</v>
      </c>
      <c r="BG20" s="165">
        <v>0</v>
      </c>
      <c r="BH20" s="165">
        <v>0</v>
      </c>
      <c r="BI20" s="165">
        <v>0</v>
      </c>
      <c r="BJ20" s="163">
        <f>AVERAGE(BF20:BI20)</f>
        <v>0</v>
      </c>
      <c r="BK20" s="165">
        <v>0</v>
      </c>
      <c r="BL20" s="165">
        <v>0</v>
      </c>
      <c r="BM20" s="165">
        <v>0</v>
      </c>
      <c r="BN20" s="165">
        <v>0</v>
      </c>
      <c r="BO20" s="163">
        <f>AVERAGE(BK20:BN20)</f>
        <v>0</v>
      </c>
      <c r="BP20" s="165">
        <v>0</v>
      </c>
      <c r="BQ20" s="165">
        <v>0</v>
      </c>
      <c r="BR20" s="165">
        <v>0</v>
      </c>
      <c r="BS20" s="165">
        <v>0</v>
      </c>
      <c r="BT20" s="163">
        <f>AVERAGE(BP20:BS20)</f>
        <v>0</v>
      </c>
      <c r="BU20" s="167">
        <v>0</v>
      </c>
      <c r="BV20" s="167">
        <v>0</v>
      </c>
      <c r="BW20" s="167">
        <v>0</v>
      </c>
      <c r="BX20" s="167">
        <v>0</v>
      </c>
      <c r="BY20" s="163">
        <f>AVERAGE(BU20:BX20)</f>
        <v>0</v>
      </c>
      <c r="BZ20" s="167">
        <v>0</v>
      </c>
      <c r="CA20" s="167">
        <v>0</v>
      </c>
      <c r="CB20" s="167">
        <v>0</v>
      </c>
      <c r="CC20" s="167">
        <v>0</v>
      </c>
      <c r="CD20" s="169">
        <f>AVERAGE(BZ20:CC20)</f>
        <v>0</v>
      </c>
      <c r="CE20" s="170"/>
      <c r="CF20" s="171"/>
      <c r="CG20" s="171"/>
      <c r="CH20" s="171"/>
      <c r="CI20" s="171"/>
      <c r="CJ20" s="171"/>
      <c r="CK20" s="171"/>
      <c r="CL20" s="171"/>
      <c r="CM20" s="171"/>
      <c r="CN20" s="171"/>
      <c r="CO20" s="171"/>
      <c r="CP20" s="171"/>
      <c r="CQ20" s="171"/>
      <c r="CR20" s="171"/>
      <c r="CS20" s="171"/>
      <c r="CT20" s="171"/>
      <c r="CU20" s="171"/>
      <c r="CV20" s="171"/>
      <c r="CW20" s="171"/>
      <c r="CX20" s="171"/>
      <c r="CY20" s="171"/>
      <c r="CZ20" s="171"/>
      <c r="DA20" s="171"/>
      <c r="DB20" s="298"/>
      <c r="DC20" s="173"/>
      <c r="DD20" s="174">
        <f>SUM(BA20,BF20,BK20,BP20,BU20,BZ20)</f>
        <v>0</v>
      </c>
      <c r="DE20" s="175">
        <f>SUM(BB20,BG20,BL20,BQ20,BV20,CA20)</f>
        <v>0</v>
      </c>
      <c r="DF20" s="175">
        <f>SUM(BC20,BH20,BM20,BR20,BW20,CB20)</f>
        <v>0</v>
      </c>
      <c r="DG20" s="162">
        <f>SUM(BD20,BI20,BN20,BS20,BX20,CC20)</f>
        <v>0</v>
      </c>
      <c r="DH20" s="176">
        <f>BE20+BJ20+BT20+BO20+BY20+CD20</f>
        <v>0</v>
      </c>
      <c r="DI20" s="163">
        <f>AZ20-DH20</f>
        <v>0</v>
      </c>
      <c r="DJ20" s="177">
        <f>RANK(DI20,$DI$4:$DI$23,0)</f>
        <v>2</v>
      </c>
      <c r="DK20" s="178">
        <f>P20</f>
        <v>0</v>
      </c>
      <c r="DL20" s="163">
        <f>DI20*10^3+DK20</f>
        <v>0</v>
      </c>
      <c r="DM20" s="163">
        <f>RANK(DL20,$DL$4:$DL$23,0)</f>
        <v>2</v>
      </c>
      <c r="DN20" s="163">
        <f>AJ20</f>
        <v>0</v>
      </c>
      <c r="DO20" s="163">
        <f>(DI20*10^3+DK20)*10^3+DN20</f>
        <v>0</v>
      </c>
      <c r="DP20" s="163">
        <f>RANK(DO20,$DO$4:$DO$23,0)</f>
        <v>2</v>
      </c>
      <c r="DQ20" s="179">
        <f>U20</f>
        <v>0</v>
      </c>
      <c r="DR20" s="179">
        <f>((DI20*10^3+DK20)*10^3+DN20)*10^3+DQ20</f>
        <v>0</v>
      </c>
      <c r="DS20" s="179">
        <f>RANK(DR20,$DR$4:$DR$23,0)</f>
        <v>2</v>
      </c>
      <c r="DT20" s="179">
        <f>AO20</f>
        <v>0</v>
      </c>
      <c r="DU20" s="179">
        <f>(((DI20*10^3+DK20)*10^3+DN20)*10^3+DQ20)*10^3+DT20</f>
        <v>0</v>
      </c>
      <c r="DV20" s="187">
        <f>IF(F20&gt;0,RANK(DU20,$DU$4:$DU$23,0),20)</f>
        <v>20</v>
      </c>
      <c r="DW20" s="179">
        <f>IF(DV20&lt;&gt;20,RANK(DV20,$DV$4:$DV$23,1)+COUNTIF(DV$4:DV20,DV20)-1,20)</f>
        <v>20</v>
      </c>
      <c r="DX20" s="180">
        <f>DI20/$DX$3</f>
        <v>0</v>
      </c>
      <c r="DY20" t="s" s="181">
        <f>IF(COUNTIF(CE20:DB20,"x")&gt;0,"Dis",IF(COUNTIF(DC20,"x")&gt;0,"Abbruch","-"))</f>
        <v>26</v>
      </c>
      <c r="DZ20" s="152"/>
      <c r="EA20" s="111"/>
      <c r="EB20" s="111"/>
    </row>
    <row r="21" ht="16" customHeight="1">
      <c r="A21" s="111"/>
      <c r="B21" s="111"/>
      <c r="C21" s="112"/>
      <c r="D21" t="s" s="188">
        <f>'classi'!B75</f>
        <v>26</v>
      </c>
      <c r="E21" s="182"/>
      <c r="F21" s="160">
        <f>'classi'!C75</f>
        <v>0</v>
      </c>
      <c r="G21" s="160">
        <f>'classi'!D75</f>
        <v>0</v>
      </c>
      <c r="H21" s="160">
        <f>'classi'!G75</f>
        <v>0</v>
      </c>
      <c r="I21" s="182"/>
      <c r="J21" s="182"/>
      <c r="K21" s="182"/>
      <c r="L21" s="161">
        <v>0</v>
      </c>
      <c r="M21" s="161">
        <v>0</v>
      </c>
      <c r="N21" s="161">
        <v>0</v>
      </c>
      <c r="O21" s="161">
        <v>0</v>
      </c>
      <c r="P21" s="163">
        <f>AVERAGE(L21:O21)</f>
        <v>0</v>
      </c>
      <c r="Q21" s="161">
        <v>0</v>
      </c>
      <c r="R21" s="161">
        <v>0</v>
      </c>
      <c r="S21" s="161">
        <v>0</v>
      </c>
      <c r="T21" s="161">
        <v>0</v>
      </c>
      <c r="U21" s="163">
        <f>AVERAGE(Q21:T21)</f>
        <v>0</v>
      </c>
      <c r="V21" s="161">
        <v>0</v>
      </c>
      <c r="W21" s="161">
        <v>0</v>
      </c>
      <c r="X21" s="161">
        <v>0</v>
      </c>
      <c r="Y21" s="161">
        <v>0</v>
      </c>
      <c r="Z21" s="163">
        <f>AVERAGE(V21:Y21)</f>
        <v>0</v>
      </c>
      <c r="AA21" s="161">
        <v>0</v>
      </c>
      <c r="AB21" s="161">
        <v>0</v>
      </c>
      <c r="AC21" s="161">
        <v>0</v>
      </c>
      <c r="AD21" s="161">
        <v>0</v>
      </c>
      <c r="AE21" s="163">
        <f>AVERAGE(AA21:AD21)</f>
        <v>0</v>
      </c>
      <c r="AF21" s="161">
        <v>0</v>
      </c>
      <c r="AG21" s="161">
        <v>0</v>
      </c>
      <c r="AH21" s="161">
        <v>0</v>
      </c>
      <c r="AI21" s="161">
        <v>0</v>
      </c>
      <c r="AJ21" s="163">
        <f>AVERAGE(AF21:AI21)</f>
        <v>0</v>
      </c>
      <c r="AK21" s="161">
        <v>0</v>
      </c>
      <c r="AL21" s="161">
        <v>0</v>
      </c>
      <c r="AM21" s="161">
        <v>0</v>
      </c>
      <c r="AN21" s="161">
        <v>0</v>
      </c>
      <c r="AO21" s="163">
        <f>AVERAGE(AK21:AN21)</f>
        <v>0</v>
      </c>
      <c r="AP21" s="161">
        <v>0</v>
      </c>
      <c r="AQ21" s="161">
        <v>0</v>
      </c>
      <c r="AR21" s="161">
        <v>0</v>
      </c>
      <c r="AS21" s="161">
        <v>0</v>
      </c>
      <c r="AT21" s="163">
        <f>AVERAGE(AP21:AS21)</f>
        <v>0</v>
      </c>
      <c r="AU21" s="161">
        <v>0</v>
      </c>
      <c r="AV21" s="161">
        <v>0</v>
      </c>
      <c r="AW21" s="161">
        <v>0</v>
      </c>
      <c r="AX21" s="161">
        <v>0</v>
      </c>
      <c r="AY21" s="163">
        <f>AVERAGE(AU21:AX21)</f>
        <v>0</v>
      </c>
      <c r="AZ21" s="164">
        <f>P21+U21+Z21+AE21+AJ21+AO21+AT21+AY21</f>
        <v>0</v>
      </c>
      <c r="BA21" s="165">
        <v>0</v>
      </c>
      <c r="BB21" s="165">
        <v>0</v>
      </c>
      <c r="BC21" s="165">
        <v>0</v>
      </c>
      <c r="BD21" s="165">
        <v>0</v>
      </c>
      <c r="BE21" s="163">
        <f>AVERAGE(BA21:BD21)</f>
        <v>0</v>
      </c>
      <c r="BF21" s="165">
        <v>0</v>
      </c>
      <c r="BG21" s="165">
        <v>0</v>
      </c>
      <c r="BH21" s="165">
        <v>0</v>
      </c>
      <c r="BI21" s="165">
        <v>0</v>
      </c>
      <c r="BJ21" s="163">
        <f>AVERAGE(BF21:BI21)</f>
        <v>0</v>
      </c>
      <c r="BK21" s="165">
        <v>0</v>
      </c>
      <c r="BL21" s="165">
        <v>0</v>
      </c>
      <c r="BM21" s="165">
        <v>0</v>
      </c>
      <c r="BN21" s="165">
        <v>0</v>
      </c>
      <c r="BO21" s="163">
        <f>AVERAGE(BK21:BN21)</f>
        <v>0</v>
      </c>
      <c r="BP21" s="165">
        <v>0</v>
      </c>
      <c r="BQ21" s="165">
        <v>0</v>
      </c>
      <c r="BR21" s="165">
        <v>0</v>
      </c>
      <c r="BS21" s="165">
        <v>0</v>
      </c>
      <c r="BT21" s="163">
        <f>AVERAGE(BP21:BS21)</f>
        <v>0</v>
      </c>
      <c r="BU21" s="167">
        <v>0</v>
      </c>
      <c r="BV21" s="167">
        <v>0</v>
      </c>
      <c r="BW21" s="167">
        <v>0</v>
      </c>
      <c r="BX21" s="167">
        <v>0</v>
      </c>
      <c r="BY21" s="163">
        <f>AVERAGE(BU21:BX21)</f>
        <v>0</v>
      </c>
      <c r="BZ21" s="167">
        <v>0</v>
      </c>
      <c r="CA21" s="167">
        <v>0</v>
      </c>
      <c r="CB21" s="167">
        <v>0</v>
      </c>
      <c r="CC21" s="167">
        <v>0</v>
      </c>
      <c r="CD21" s="169">
        <f>AVERAGE(BZ21:CC21)</f>
        <v>0</v>
      </c>
      <c r="CE21" s="170"/>
      <c r="CF21" s="171"/>
      <c r="CG21" s="171"/>
      <c r="CH21" s="171"/>
      <c r="CI21" s="171"/>
      <c r="CJ21" s="171"/>
      <c r="CK21" s="171"/>
      <c r="CL21" s="171"/>
      <c r="CM21" s="171"/>
      <c r="CN21" s="171"/>
      <c r="CO21" s="171"/>
      <c r="CP21" s="171"/>
      <c r="CQ21" s="171"/>
      <c r="CR21" s="171"/>
      <c r="CS21" s="171"/>
      <c r="CT21" s="171"/>
      <c r="CU21" s="171"/>
      <c r="CV21" s="171"/>
      <c r="CW21" s="171"/>
      <c r="CX21" s="171"/>
      <c r="CY21" s="171"/>
      <c r="CZ21" s="171"/>
      <c r="DA21" s="171"/>
      <c r="DB21" s="298"/>
      <c r="DC21" s="173"/>
      <c r="DD21" s="174">
        <f>SUM(BA21,BF21,BK21,BP21,BU21,BZ21)</f>
        <v>0</v>
      </c>
      <c r="DE21" s="175">
        <f>SUM(BB21,BG21,BL21,BQ21,BV21,CA21)</f>
        <v>0</v>
      </c>
      <c r="DF21" s="175">
        <f>SUM(BC21,BH21,BM21,BR21,BW21,CB21)</f>
        <v>0</v>
      </c>
      <c r="DG21" s="162">
        <f>SUM(BD21,BI21,BN21,BS21,BX21,CC21)</f>
        <v>0</v>
      </c>
      <c r="DH21" s="176">
        <f>BE21+BJ21+BT21+BO21+BY21+CD21</f>
        <v>0</v>
      </c>
      <c r="DI21" s="163">
        <f>AZ21-DH21</f>
        <v>0</v>
      </c>
      <c r="DJ21" s="177">
        <f>RANK(DI21,$DI$4:$DI$23,0)</f>
        <v>2</v>
      </c>
      <c r="DK21" s="178">
        <f>P21</f>
        <v>0</v>
      </c>
      <c r="DL21" s="163">
        <f>DI21*10^3+DK21</f>
        <v>0</v>
      </c>
      <c r="DM21" s="163">
        <f>RANK(DL21,$DL$4:$DL$23,0)</f>
        <v>2</v>
      </c>
      <c r="DN21" s="163">
        <f>AJ21</f>
        <v>0</v>
      </c>
      <c r="DO21" s="163">
        <f>(DI21*10^3+DK21)*10^3+DN21</f>
        <v>0</v>
      </c>
      <c r="DP21" s="163">
        <f>RANK(DO21,$DO$4:$DO$23,0)</f>
        <v>2</v>
      </c>
      <c r="DQ21" s="179">
        <f>U21</f>
        <v>0</v>
      </c>
      <c r="DR21" s="179">
        <f>((DI21*10^3+DK21)*10^3+DN21)*10^3+DQ21</f>
        <v>0</v>
      </c>
      <c r="DS21" s="179">
        <f>RANK(DR21,$DR$4:$DR$23,0)</f>
        <v>2</v>
      </c>
      <c r="DT21" s="179">
        <f>AO21</f>
        <v>0</v>
      </c>
      <c r="DU21" s="179">
        <f>(((DI21*10^3+DK21)*10^3+DN21)*10^3+DQ21)*10^3+DT21</f>
        <v>0</v>
      </c>
      <c r="DV21" s="187">
        <f>IF(F21&gt;0,RANK(DU21,$DU$4:$DU$23,0),20)</f>
        <v>20</v>
      </c>
      <c r="DW21" s="179">
        <f>IF(DV21&lt;&gt;20,RANK(DV21,$DV$4:$DV$23,1)+COUNTIF(DV$4:DV21,DV21)-1,20)</f>
        <v>20</v>
      </c>
      <c r="DX21" s="180">
        <f>DI21/$DX$3</f>
        <v>0</v>
      </c>
      <c r="DY21" t="s" s="181">
        <f>IF(COUNTIF(CE21:DB21,"x")&gt;0,"Dis",IF(COUNTIF(DC21,"x")&gt;0,"Abbruch","-"))</f>
        <v>26</v>
      </c>
      <c r="DZ21" s="152"/>
      <c r="EA21" s="111"/>
      <c r="EB21" s="111"/>
    </row>
    <row r="22" ht="16" customHeight="1">
      <c r="A22" s="111"/>
      <c r="B22" s="111"/>
      <c r="C22" s="112"/>
      <c r="D22" t="s" s="188">
        <f>'classi'!B76</f>
        <v>26</v>
      </c>
      <c r="E22" s="182"/>
      <c r="F22" s="160">
        <f>'classi'!C76</f>
        <v>0</v>
      </c>
      <c r="G22" s="160">
        <f>'classi'!D76</f>
        <v>0</v>
      </c>
      <c r="H22" s="160">
        <f>'classi'!G76</f>
        <v>0</v>
      </c>
      <c r="I22" s="182"/>
      <c r="J22" s="182"/>
      <c r="K22" s="182"/>
      <c r="L22" s="161">
        <v>0</v>
      </c>
      <c r="M22" s="161">
        <v>0</v>
      </c>
      <c r="N22" s="161">
        <v>0</v>
      </c>
      <c r="O22" s="161">
        <v>0</v>
      </c>
      <c r="P22" s="163">
        <f>AVERAGE(L22:O22)</f>
        <v>0</v>
      </c>
      <c r="Q22" s="161">
        <v>0</v>
      </c>
      <c r="R22" s="161">
        <v>0</v>
      </c>
      <c r="S22" s="161">
        <v>0</v>
      </c>
      <c r="T22" s="161">
        <v>0</v>
      </c>
      <c r="U22" s="163">
        <f>AVERAGE(Q22:T22)</f>
        <v>0</v>
      </c>
      <c r="V22" s="161">
        <v>0</v>
      </c>
      <c r="W22" s="161">
        <v>0</v>
      </c>
      <c r="X22" s="161">
        <v>0</v>
      </c>
      <c r="Y22" s="161">
        <v>0</v>
      </c>
      <c r="Z22" s="163">
        <f>AVERAGE(V22:Y22)</f>
        <v>0</v>
      </c>
      <c r="AA22" s="161">
        <v>0</v>
      </c>
      <c r="AB22" s="161">
        <v>0</v>
      </c>
      <c r="AC22" s="161">
        <v>0</v>
      </c>
      <c r="AD22" s="161">
        <v>0</v>
      </c>
      <c r="AE22" s="163">
        <f>AVERAGE(AA22:AD22)</f>
        <v>0</v>
      </c>
      <c r="AF22" s="161">
        <v>0</v>
      </c>
      <c r="AG22" s="161">
        <v>0</v>
      </c>
      <c r="AH22" s="161">
        <v>0</v>
      </c>
      <c r="AI22" s="161">
        <v>0</v>
      </c>
      <c r="AJ22" s="163">
        <f>AVERAGE(AF22:AI22)</f>
        <v>0</v>
      </c>
      <c r="AK22" s="161">
        <v>0</v>
      </c>
      <c r="AL22" s="161">
        <v>0</v>
      </c>
      <c r="AM22" s="161">
        <v>0</v>
      </c>
      <c r="AN22" s="161">
        <v>0</v>
      </c>
      <c r="AO22" s="163">
        <f>AVERAGE(AK22:AN22)</f>
        <v>0</v>
      </c>
      <c r="AP22" s="161">
        <v>0</v>
      </c>
      <c r="AQ22" s="161">
        <v>0</v>
      </c>
      <c r="AR22" s="161">
        <v>0</v>
      </c>
      <c r="AS22" s="161">
        <v>0</v>
      </c>
      <c r="AT22" s="163">
        <f>AVERAGE(AP22:AS22)</f>
        <v>0</v>
      </c>
      <c r="AU22" s="161">
        <v>0</v>
      </c>
      <c r="AV22" s="161">
        <v>0</v>
      </c>
      <c r="AW22" s="161">
        <v>0</v>
      </c>
      <c r="AX22" s="161">
        <v>0</v>
      </c>
      <c r="AY22" s="163">
        <f>AVERAGE(AU22:AX22)</f>
        <v>0</v>
      </c>
      <c r="AZ22" s="164">
        <f>P22+U22+Z22+AE22+AJ22+AO22+AT22+AY22</f>
        <v>0</v>
      </c>
      <c r="BA22" s="165">
        <v>0</v>
      </c>
      <c r="BB22" s="165">
        <v>0</v>
      </c>
      <c r="BC22" s="165">
        <v>0</v>
      </c>
      <c r="BD22" s="165">
        <v>0</v>
      </c>
      <c r="BE22" s="163">
        <f>AVERAGE(BA22:BD22)</f>
        <v>0</v>
      </c>
      <c r="BF22" s="165">
        <v>0</v>
      </c>
      <c r="BG22" s="165">
        <v>0</v>
      </c>
      <c r="BH22" s="165">
        <v>0</v>
      </c>
      <c r="BI22" s="165">
        <v>0</v>
      </c>
      <c r="BJ22" s="163">
        <f>AVERAGE(BF22:BI22)</f>
        <v>0</v>
      </c>
      <c r="BK22" s="165">
        <v>0</v>
      </c>
      <c r="BL22" s="165">
        <v>0</v>
      </c>
      <c r="BM22" s="165">
        <v>0</v>
      </c>
      <c r="BN22" s="165">
        <v>0</v>
      </c>
      <c r="BO22" s="163">
        <f>AVERAGE(BK22:BN22)</f>
        <v>0</v>
      </c>
      <c r="BP22" s="165">
        <v>0</v>
      </c>
      <c r="BQ22" s="165">
        <v>0</v>
      </c>
      <c r="BR22" s="165">
        <v>0</v>
      </c>
      <c r="BS22" s="165">
        <v>0</v>
      </c>
      <c r="BT22" s="163">
        <f>AVERAGE(BP22:BS22)</f>
        <v>0</v>
      </c>
      <c r="BU22" s="167">
        <v>0</v>
      </c>
      <c r="BV22" s="167">
        <v>0</v>
      </c>
      <c r="BW22" s="167">
        <v>0</v>
      </c>
      <c r="BX22" s="167">
        <v>0</v>
      </c>
      <c r="BY22" s="163">
        <f>AVERAGE(BU22:BX22)</f>
        <v>0</v>
      </c>
      <c r="BZ22" s="167">
        <v>0</v>
      </c>
      <c r="CA22" s="167">
        <v>0</v>
      </c>
      <c r="CB22" s="167">
        <v>0</v>
      </c>
      <c r="CC22" s="167">
        <v>0</v>
      </c>
      <c r="CD22" s="169">
        <f>AVERAGE(BZ22:CC22)</f>
        <v>0</v>
      </c>
      <c r="CE22" s="170"/>
      <c r="CF22" s="171"/>
      <c r="CG22" s="171"/>
      <c r="CH22" s="171"/>
      <c r="CI22" s="171"/>
      <c r="CJ22" s="171"/>
      <c r="CK22" s="171"/>
      <c r="CL22" s="171"/>
      <c r="CM22" s="171"/>
      <c r="CN22" s="171"/>
      <c r="CO22" s="171"/>
      <c r="CP22" s="171"/>
      <c r="CQ22" s="171"/>
      <c r="CR22" s="171"/>
      <c r="CS22" s="171"/>
      <c r="CT22" s="171"/>
      <c r="CU22" s="171"/>
      <c r="CV22" s="171"/>
      <c r="CW22" s="171"/>
      <c r="CX22" s="171"/>
      <c r="CY22" s="171"/>
      <c r="CZ22" s="171"/>
      <c r="DA22" s="171"/>
      <c r="DB22" s="298"/>
      <c r="DC22" s="173"/>
      <c r="DD22" s="174">
        <f>SUM(BA22,BF22,BK22,BP22,BU22,BZ22)</f>
        <v>0</v>
      </c>
      <c r="DE22" s="175">
        <f>SUM(BB22,BG22,BL22,BQ22,BV22,CA22)</f>
        <v>0</v>
      </c>
      <c r="DF22" s="175">
        <f>SUM(BC22,BH22,BM22,BR22,BW22,CB22)</f>
        <v>0</v>
      </c>
      <c r="DG22" s="162">
        <f>SUM(BD22,BI22,BN22,BS22,BX22,CC22)</f>
        <v>0</v>
      </c>
      <c r="DH22" s="176">
        <f>BE22+BJ22+BT22+BO22+BY22+CD22</f>
        <v>0</v>
      </c>
      <c r="DI22" s="163">
        <f>AZ22-DH22</f>
        <v>0</v>
      </c>
      <c r="DJ22" s="177">
        <f>RANK(DI22,$DI$4:$DI$23,0)</f>
        <v>2</v>
      </c>
      <c r="DK22" s="178">
        <f>P22</f>
        <v>0</v>
      </c>
      <c r="DL22" s="163">
        <f>DI22*10^3+DK22</f>
        <v>0</v>
      </c>
      <c r="DM22" s="163">
        <f>RANK(DL22,$DL$4:$DL$23,0)</f>
        <v>2</v>
      </c>
      <c r="DN22" s="163">
        <f>AJ22</f>
        <v>0</v>
      </c>
      <c r="DO22" s="163">
        <f>(DI22*10^3+DK22)*10^3+DN22</f>
        <v>0</v>
      </c>
      <c r="DP22" s="163">
        <f>RANK(DO22,$DO$4:$DO$23,0)</f>
        <v>2</v>
      </c>
      <c r="DQ22" s="179">
        <f>U22</f>
        <v>0</v>
      </c>
      <c r="DR22" s="179">
        <f>((DI22*10^3+DK22)*10^3+DN22)*10^3+DQ22</f>
        <v>0</v>
      </c>
      <c r="DS22" s="179">
        <f>RANK(DR22,$DR$4:$DR$23,0)</f>
        <v>2</v>
      </c>
      <c r="DT22" s="179">
        <f>AO22</f>
        <v>0</v>
      </c>
      <c r="DU22" s="179">
        <f>(((DI22*10^3+DK22)*10^3+DN22)*10^3+DQ22)*10^3+DT22</f>
        <v>0</v>
      </c>
      <c r="DV22" s="187">
        <f>IF(F22&gt;0,RANK(DU22,$DU$4:$DU$23,0),20)</f>
        <v>20</v>
      </c>
      <c r="DW22" s="179">
        <f>IF(DV22&lt;&gt;20,RANK(DV22,$DV$4:$DV$23,1)+COUNTIF(DV$4:DV22,DV22)-1,20)</f>
        <v>20</v>
      </c>
      <c r="DX22" s="180">
        <f>DI22/$DX$3</f>
        <v>0</v>
      </c>
      <c r="DY22" t="s" s="181">
        <f>IF(COUNTIF(CE22:DB22,"x")&gt;0,"Dis",IF(COUNTIF(DC22,"x")&gt;0,"Abbruch","-"))</f>
        <v>26</v>
      </c>
      <c r="DZ22" s="152"/>
      <c r="EA22" s="111"/>
      <c r="EB22" s="111"/>
    </row>
    <row r="23" ht="16.5" customHeight="1">
      <c r="A23" s="111"/>
      <c r="B23" s="111"/>
      <c r="C23" s="112"/>
      <c r="D23" t="s" s="188">
        <f>'classi'!B77</f>
        <v>26</v>
      </c>
      <c r="E23" s="190"/>
      <c r="F23" s="160">
        <f>'classi'!C77</f>
        <v>0</v>
      </c>
      <c r="G23" s="160">
        <f>'classi'!D77</f>
        <v>0</v>
      </c>
      <c r="H23" s="160">
        <f>'classi'!G77</f>
        <v>0</v>
      </c>
      <c r="I23" s="190"/>
      <c r="J23" s="190"/>
      <c r="K23" s="190"/>
      <c r="L23" s="194">
        <v>0</v>
      </c>
      <c r="M23" s="194">
        <v>0</v>
      </c>
      <c r="N23" s="161">
        <v>0</v>
      </c>
      <c r="O23" s="161">
        <v>0</v>
      </c>
      <c r="P23" s="196">
        <f>AVERAGE(L23:O23)</f>
        <v>0</v>
      </c>
      <c r="Q23" s="194">
        <v>0</v>
      </c>
      <c r="R23" s="194">
        <v>0</v>
      </c>
      <c r="S23" s="161">
        <v>0</v>
      </c>
      <c r="T23" s="161">
        <v>0</v>
      </c>
      <c r="U23" s="196">
        <f>AVERAGE(Q23:T23)</f>
        <v>0</v>
      </c>
      <c r="V23" s="194">
        <v>0</v>
      </c>
      <c r="W23" s="194">
        <v>0</v>
      </c>
      <c r="X23" s="161">
        <v>0</v>
      </c>
      <c r="Y23" s="161">
        <v>0</v>
      </c>
      <c r="Z23" s="196">
        <f>AVERAGE(V23:Y23)</f>
        <v>0</v>
      </c>
      <c r="AA23" s="194">
        <v>0</v>
      </c>
      <c r="AB23" s="194">
        <v>0</v>
      </c>
      <c r="AC23" s="161">
        <v>0</v>
      </c>
      <c r="AD23" s="161">
        <v>0</v>
      </c>
      <c r="AE23" s="196">
        <f>AVERAGE(AA23:AD23)</f>
        <v>0</v>
      </c>
      <c r="AF23" s="194">
        <v>0</v>
      </c>
      <c r="AG23" s="194">
        <v>0</v>
      </c>
      <c r="AH23" s="161">
        <v>0</v>
      </c>
      <c r="AI23" s="161">
        <v>0</v>
      </c>
      <c r="AJ23" s="196">
        <f>AVERAGE(AF23:AI23)</f>
        <v>0</v>
      </c>
      <c r="AK23" s="194">
        <v>0</v>
      </c>
      <c r="AL23" s="194">
        <v>0</v>
      </c>
      <c r="AM23" s="161">
        <v>0</v>
      </c>
      <c r="AN23" s="161">
        <v>0</v>
      </c>
      <c r="AO23" s="196">
        <f>AVERAGE(AK23:AN23)</f>
        <v>0</v>
      </c>
      <c r="AP23" s="194">
        <v>0</v>
      </c>
      <c r="AQ23" s="194">
        <v>0</v>
      </c>
      <c r="AR23" s="161">
        <v>0</v>
      </c>
      <c r="AS23" s="161">
        <v>0</v>
      </c>
      <c r="AT23" s="196">
        <f>AVERAGE(AP23:AS23)</f>
        <v>0</v>
      </c>
      <c r="AU23" s="194">
        <v>0</v>
      </c>
      <c r="AV23" s="194">
        <v>0</v>
      </c>
      <c r="AW23" s="161">
        <v>0</v>
      </c>
      <c r="AX23" s="161">
        <v>0</v>
      </c>
      <c r="AY23" s="196">
        <f>AVERAGE(AU23:AX23)</f>
        <v>0</v>
      </c>
      <c r="AZ23" s="197">
        <f>P23+U23+Z23+AE23+AJ23+AO23+AT23+AY23</f>
        <v>0</v>
      </c>
      <c r="BA23" s="198">
        <v>0</v>
      </c>
      <c r="BB23" s="198">
        <v>0</v>
      </c>
      <c r="BC23" s="165">
        <v>0</v>
      </c>
      <c r="BD23" s="165">
        <v>0</v>
      </c>
      <c r="BE23" s="196">
        <f>AVERAGE(BA23:BD23)</f>
        <v>0</v>
      </c>
      <c r="BF23" s="198">
        <v>0</v>
      </c>
      <c r="BG23" s="198">
        <v>0</v>
      </c>
      <c r="BH23" s="198">
        <v>0</v>
      </c>
      <c r="BI23" s="165">
        <v>0</v>
      </c>
      <c r="BJ23" s="196">
        <f>AVERAGE(BF23:BI23)</f>
        <v>0</v>
      </c>
      <c r="BK23" s="198">
        <v>0</v>
      </c>
      <c r="BL23" s="198">
        <v>0</v>
      </c>
      <c r="BM23" s="165">
        <v>0</v>
      </c>
      <c r="BN23" s="165">
        <v>0</v>
      </c>
      <c r="BO23" s="196">
        <f>AVERAGE(BK23:BN23)</f>
        <v>0</v>
      </c>
      <c r="BP23" s="198">
        <v>0</v>
      </c>
      <c r="BQ23" s="198">
        <v>0</v>
      </c>
      <c r="BR23" s="165">
        <v>0</v>
      </c>
      <c r="BS23" s="165">
        <v>0</v>
      </c>
      <c r="BT23" s="196">
        <f>AVERAGE(BP23:BS23)</f>
        <v>0</v>
      </c>
      <c r="BU23" s="200">
        <v>0</v>
      </c>
      <c r="BV23" s="200">
        <v>0</v>
      </c>
      <c r="BW23" s="167">
        <v>0</v>
      </c>
      <c r="BX23" s="167">
        <v>0</v>
      </c>
      <c r="BY23" s="196">
        <f>AVERAGE(BU23:BX23)</f>
        <v>0</v>
      </c>
      <c r="BZ23" s="200">
        <v>0</v>
      </c>
      <c r="CA23" s="200">
        <v>0</v>
      </c>
      <c r="CB23" s="167">
        <v>0</v>
      </c>
      <c r="CC23" s="167">
        <v>0</v>
      </c>
      <c r="CD23" s="202">
        <f>AVERAGE(BZ23:CC23)</f>
        <v>0</v>
      </c>
      <c r="CE23" s="203"/>
      <c r="CF23" s="204"/>
      <c r="CG23" s="204"/>
      <c r="CH23" s="204"/>
      <c r="CI23" s="204"/>
      <c r="CJ23" s="204"/>
      <c r="CK23" s="204"/>
      <c r="CL23" s="204"/>
      <c r="CM23" s="204"/>
      <c r="CN23" s="204"/>
      <c r="CO23" s="204"/>
      <c r="CP23" s="204"/>
      <c r="CQ23" s="204"/>
      <c r="CR23" s="204"/>
      <c r="CS23" s="204"/>
      <c r="CT23" s="204"/>
      <c r="CU23" s="204"/>
      <c r="CV23" s="204"/>
      <c r="CW23" s="204"/>
      <c r="CX23" s="204"/>
      <c r="CY23" s="204"/>
      <c r="CZ23" s="204"/>
      <c r="DA23" s="204"/>
      <c r="DB23" s="299"/>
      <c r="DC23" s="206"/>
      <c r="DD23" s="207">
        <f>SUM(BA23,BF23,BK23,BP23,BU23,BZ23)</f>
        <v>0</v>
      </c>
      <c r="DE23" s="208">
        <f>SUM(BB23,BG23,BL23,BQ23,BV23,CA23)</f>
        <v>0</v>
      </c>
      <c r="DF23" s="208">
        <f>SUM(BC23,BH23,BM23,BR23,BW23,CB23)</f>
        <v>0</v>
      </c>
      <c r="DG23" s="195">
        <f>SUM(BD23,BI23,BN23,BS23,BX23,CC23)</f>
        <v>0</v>
      </c>
      <c r="DH23" s="209">
        <f>BE23+BJ23+BT23+BO23+BY23+CD23</f>
        <v>0</v>
      </c>
      <c r="DI23" s="196">
        <f>AZ23-DH23</f>
        <v>0</v>
      </c>
      <c r="DJ23" s="210">
        <f>RANK(DI23,$DI$4:$DI$23,0)</f>
        <v>2</v>
      </c>
      <c r="DK23" s="211">
        <f>P23</f>
        <v>0</v>
      </c>
      <c r="DL23" s="196">
        <f>DI23*10^3+DK23</f>
        <v>0</v>
      </c>
      <c r="DM23" s="196">
        <f>RANK(DL23,$DL$4:$DL$23,0)</f>
        <v>2</v>
      </c>
      <c r="DN23" s="196">
        <f>AJ23</f>
        <v>0</v>
      </c>
      <c r="DO23" s="196">
        <f>(DI23*10^3+DK23)*10^3+DN23</f>
        <v>0</v>
      </c>
      <c r="DP23" s="196">
        <f>RANK(DO23,$DO$4:$DO$23,0)</f>
        <v>2</v>
      </c>
      <c r="DQ23" s="212">
        <f>U23</f>
        <v>0</v>
      </c>
      <c r="DR23" s="212">
        <f>((DI23*10^3+DK23)*10^3+DN23)*10^3+DQ23</f>
        <v>0</v>
      </c>
      <c r="DS23" s="213">
        <f>RANK(DR23,$DR$4:$DR$23,0)</f>
        <v>2</v>
      </c>
      <c r="DT23" s="212">
        <f>AO23</f>
        <v>0</v>
      </c>
      <c r="DU23" s="212">
        <f>(((DI23*10^3+DK23)*10^3+DN23)*10^3+DQ23)*10^3+DT23</f>
        <v>0</v>
      </c>
      <c r="DV23" s="213">
        <f>IF(F23&gt;0,RANK(DU23,$DU$4:$DU$23,0),20)</f>
        <v>20</v>
      </c>
      <c r="DW23" s="212">
        <f>IF(DV23&lt;&gt;20,RANK(DV23,$DV$4:$DV$23,1)+COUNTIF(DV$4:DV23,DV23)-1,20)</f>
        <v>20</v>
      </c>
      <c r="DX23" s="214">
        <f>DI23/$DX$3</f>
        <v>0</v>
      </c>
      <c r="DY23" t="s" s="215">
        <f>IF(COUNTIF(CE23:DB23,"x")&gt;0,"Dis",IF(COUNTIF(DC23,"x")&gt;0,"Abbruch","-"))</f>
        <v>26</v>
      </c>
      <c r="DZ23" s="152"/>
      <c r="EA23" s="111"/>
      <c r="EB23" s="111"/>
    </row>
    <row r="24" ht="16.5" customHeight="1">
      <c r="A24" s="111"/>
      <c r="B24" s="111"/>
      <c r="C24" s="121"/>
      <c r="D24" s="300"/>
      <c r="E24" s="216"/>
      <c r="F24" s="300"/>
      <c r="G24" s="300"/>
      <c r="H24" s="300"/>
      <c r="I24" s="216"/>
      <c r="J24" s="216"/>
      <c r="K24" s="216"/>
      <c r="L24" s="216"/>
      <c r="M24" s="216"/>
      <c r="N24" s="300"/>
      <c r="O24" s="300"/>
      <c r="P24" s="216"/>
      <c r="Q24" s="216"/>
      <c r="R24" s="216"/>
      <c r="S24" s="300"/>
      <c r="T24" s="300"/>
      <c r="U24" s="216"/>
      <c r="V24" s="216"/>
      <c r="W24" s="216"/>
      <c r="X24" s="300"/>
      <c r="Y24" s="300"/>
      <c r="Z24" s="216"/>
      <c r="AA24" s="216"/>
      <c r="AB24" s="216"/>
      <c r="AC24" s="300"/>
      <c r="AD24" s="300"/>
      <c r="AE24" s="216"/>
      <c r="AF24" s="216"/>
      <c r="AG24" s="216"/>
      <c r="AH24" s="300"/>
      <c r="AI24" s="300"/>
      <c r="AJ24" s="216"/>
      <c r="AK24" s="216"/>
      <c r="AL24" s="216"/>
      <c r="AM24" s="300"/>
      <c r="AN24" s="300"/>
      <c r="AO24" s="216"/>
      <c r="AP24" s="216"/>
      <c r="AQ24" s="216"/>
      <c r="AR24" s="300"/>
      <c r="AS24" s="300"/>
      <c r="AT24" s="216"/>
      <c r="AU24" s="216"/>
      <c r="AV24" s="216"/>
      <c r="AW24" s="300"/>
      <c r="AX24" s="300"/>
      <c r="AY24" s="216"/>
      <c r="AZ24" s="216"/>
      <c r="BA24" s="216"/>
      <c r="BB24" s="216"/>
      <c r="BC24" s="300"/>
      <c r="BD24" s="300"/>
      <c r="BE24" s="216"/>
      <c r="BF24" s="216"/>
      <c r="BG24" s="216"/>
      <c r="BH24" s="216"/>
      <c r="BI24" s="300"/>
      <c r="BJ24" s="217"/>
      <c r="BK24" s="217"/>
      <c r="BL24" s="217"/>
      <c r="BM24" s="301"/>
      <c r="BN24" s="301"/>
      <c r="BO24" s="217"/>
      <c r="BP24" s="217"/>
      <c r="BQ24" s="217"/>
      <c r="BR24" s="301"/>
      <c r="BS24" s="301"/>
      <c r="BT24" s="217"/>
      <c r="BU24" s="217"/>
      <c r="BV24" s="217"/>
      <c r="BW24" s="301"/>
      <c r="BX24" s="301"/>
      <c r="BY24" s="217"/>
      <c r="BZ24" s="217"/>
      <c r="CA24" s="217"/>
      <c r="CB24" s="301"/>
      <c r="CC24" s="301"/>
      <c r="CD24" s="217"/>
      <c r="CE24" s="217"/>
      <c r="CF24" s="217"/>
      <c r="CG24" s="217"/>
      <c r="CH24" s="217"/>
      <c r="CI24" s="217"/>
      <c r="CJ24" s="217"/>
      <c r="CK24" s="217"/>
      <c r="CL24" s="217"/>
      <c r="CM24" s="217"/>
      <c r="CN24" s="217"/>
      <c r="CO24" s="217"/>
      <c r="CP24" s="217"/>
      <c r="CQ24" s="217"/>
      <c r="CR24" s="217"/>
      <c r="CS24" s="217"/>
      <c r="CT24" s="217"/>
      <c r="CU24" s="217"/>
      <c r="CV24" s="217"/>
      <c r="CW24" s="217"/>
      <c r="CX24" s="217"/>
      <c r="CY24" s="217"/>
      <c r="CZ24" s="217"/>
      <c r="DA24" s="217"/>
      <c r="DB24" s="217"/>
      <c r="DC24" s="217"/>
      <c r="DD24" s="217"/>
      <c r="DE24" s="217"/>
      <c r="DF24" s="217"/>
      <c r="DG24" s="217"/>
      <c r="DH24" s="217"/>
      <c r="DI24" s="217"/>
      <c r="DJ24" s="217"/>
      <c r="DK24" s="218"/>
      <c r="DL24" s="218"/>
      <c r="DM24" s="218"/>
      <c r="DN24" s="218"/>
      <c r="DO24" s="218"/>
      <c r="DP24" s="218"/>
      <c r="DQ24" s="218"/>
      <c r="DR24" s="219">
        <f>((DI24*10^3+DK24)*10^3+DN24)*10^3+DQ24</f>
        <v>0</v>
      </c>
      <c r="DS24" s="220"/>
      <c r="DT24" s="218"/>
      <c r="DU24" s="218"/>
      <c r="DV24" s="218"/>
      <c r="DW24" s="218"/>
      <c r="DX24" s="218"/>
      <c r="DY24" s="218"/>
      <c r="DZ24" s="121"/>
      <c r="EA24" s="111"/>
      <c r="EB24" s="111"/>
    </row>
    <row r="25" ht="16" customHeight="1">
      <c r="A25" s="111"/>
      <c r="B25" s="11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221"/>
      <c r="BK25" s="221"/>
      <c r="BL25" s="221"/>
      <c r="BM25" s="221"/>
      <c r="BN25" s="221"/>
      <c r="BO25" s="221"/>
      <c r="BP25" s="221"/>
      <c r="BQ25" s="221"/>
      <c r="BR25" s="221"/>
      <c r="BS25" s="221"/>
      <c r="BT25" s="221"/>
      <c r="BU25" s="221"/>
      <c r="BV25" s="221"/>
      <c r="BW25" s="221"/>
      <c r="BX25" s="221"/>
      <c r="BY25" s="221"/>
      <c r="BZ25" s="221"/>
      <c r="CA25" s="221"/>
      <c r="CB25" s="221"/>
      <c r="CC25" s="221"/>
      <c r="CD25" s="221"/>
      <c r="CE25" s="221"/>
      <c r="CF25" s="221"/>
      <c r="CG25" s="221"/>
      <c r="CH25" s="221"/>
      <c r="CI25" s="221"/>
      <c r="CJ25" s="221"/>
      <c r="CK25" s="221"/>
      <c r="CL25" s="221"/>
      <c r="CM25" s="221"/>
      <c r="CN25" s="221"/>
      <c r="CO25" s="221"/>
      <c r="CP25" s="221"/>
      <c r="CQ25" s="221"/>
      <c r="CR25" s="221"/>
      <c r="CS25" s="221"/>
      <c r="CT25" s="221"/>
      <c r="CU25" s="221"/>
      <c r="CV25" s="221"/>
      <c r="CW25" s="221"/>
      <c r="CX25" s="221"/>
      <c r="CY25" s="221"/>
      <c r="CZ25" s="221"/>
      <c r="DA25" s="221"/>
      <c r="DB25" s="221"/>
      <c r="DC25" s="221"/>
      <c r="DD25" s="221"/>
      <c r="DE25" s="221"/>
      <c r="DF25" s="221"/>
      <c r="DG25" s="221"/>
      <c r="DH25" s="221"/>
      <c r="DI25" s="221"/>
      <c r="DJ25" s="221"/>
      <c r="DK25" s="222"/>
      <c r="DL25" s="222"/>
      <c r="DM25" s="222"/>
      <c r="DN25" s="222"/>
      <c r="DO25" s="222"/>
      <c r="DP25" s="222"/>
      <c r="DQ25" s="121"/>
      <c r="DR25" s="121"/>
      <c r="DS25" s="121"/>
      <c r="DT25" s="121"/>
      <c r="DU25" s="121"/>
      <c r="DV25" s="121"/>
      <c r="DW25" s="121"/>
      <c r="DX25" s="223"/>
      <c r="DY25" s="223"/>
      <c r="DZ25" s="121"/>
      <c r="EA25" s="111"/>
      <c r="EB25" s="111"/>
    </row>
    <row r="26" ht="16.5" customHeight="1">
      <c r="A26" s="111"/>
      <c r="B26" s="111"/>
      <c r="C26" s="121"/>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221"/>
      <c r="BK26" s="221"/>
      <c r="BL26" s="221"/>
      <c r="BM26" s="221"/>
      <c r="BN26" s="221"/>
      <c r="BO26" s="221"/>
      <c r="BP26" s="221"/>
      <c r="BQ26" s="221"/>
      <c r="BR26" s="221"/>
      <c r="BS26" s="221"/>
      <c r="BT26" s="221"/>
      <c r="BU26" s="221"/>
      <c r="BV26" s="221"/>
      <c r="BW26" s="221"/>
      <c r="BX26" s="221"/>
      <c r="BY26" s="221"/>
      <c r="BZ26" s="221"/>
      <c r="CA26" s="221"/>
      <c r="CB26" s="221"/>
      <c r="CC26" s="221"/>
      <c r="CD26" s="221"/>
      <c r="CE26" s="221"/>
      <c r="CF26" s="221"/>
      <c r="CG26" s="221"/>
      <c r="CH26" s="221"/>
      <c r="CI26" s="221"/>
      <c r="CJ26" s="221"/>
      <c r="CK26" s="221"/>
      <c r="CL26" s="221"/>
      <c r="CM26" s="221"/>
      <c r="CN26" s="221"/>
      <c r="CO26" s="221"/>
      <c r="CP26" s="221"/>
      <c r="CQ26" s="221"/>
      <c r="CR26" s="221"/>
      <c r="CS26" s="221"/>
      <c r="CT26" s="221"/>
      <c r="CU26" s="221"/>
      <c r="CV26" s="221"/>
      <c r="CW26" s="221"/>
      <c r="CX26" s="221"/>
      <c r="CY26" s="221"/>
      <c r="CZ26" s="221"/>
      <c r="DA26" s="221"/>
      <c r="DB26" s="221"/>
      <c r="DC26" s="221"/>
      <c r="DD26" s="221"/>
      <c r="DE26" s="221"/>
      <c r="DF26" s="221"/>
      <c r="DG26" s="221"/>
      <c r="DH26" s="221"/>
      <c r="DI26" s="221"/>
      <c r="DJ26" s="221"/>
      <c r="DK26" s="222"/>
      <c r="DL26" s="222"/>
      <c r="DM26" s="222"/>
      <c r="DN26" s="222"/>
      <c r="DO26" s="222"/>
      <c r="DP26" s="222"/>
      <c r="DQ26" s="121"/>
      <c r="DR26" s="121"/>
      <c r="DS26" s="121"/>
      <c r="DT26" s="121"/>
      <c r="DU26" s="121"/>
      <c r="DV26" s="121"/>
      <c r="DW26" s="121"/>
      <c r="DX26" s="121"/>
      <c r="DY26" s="121"/>
      <c r="DZ26" s="121"/>
      <c r="EA26" s="111"/>
      <c r="EB26" s="111"/>
    </row>
    <row r="27" ht="17" customHeight="1">
      <c r="A27" s="111"/>
      <c r="B27" s="111"/>
      <c r="C27" s="112"/>
      <c r="D27" t="s" s="224">
        <f>D2</f>
        <v>35</v>
      </c>
      <c r="E27" s="225"/>
      <c r="F27" s="226"/>
      <c r="G27" s="227"/>
      <c r="H27" t="s" s="228">
        <f>D1</f>
        <v>105</v>
      </c>
      <c r="I27" s="229"/>
      <c r="J27" s="230"/>
      <c r="K27" s="231"/>
      <c r="L27" t="s" s="229">
        <v>106</v>
      </c>
      <c r="M27" s="232"/>
      <c r="N27" s="232"/>
      <c r="O27" s="233"/>
      <c r="P27" t="s" s="229">
        <v>107</v>
      </c>
      <c r="Q27" s="232"/>
      <c r="R27" s="232"/>
      <c r="S27" s="232"/>
      <c r="T27" s="233"/>
      <c r="U27" t="s" s="229">
        <v>108</v>
      </c>
      <c r="V27" s="232"/>
      <c r="W27" s="232"/>
      <c r="X27" s="232"/>
      <c r="Y27" s="232"/>
      <c r="Z27" s="232"/>
      <c r="AA27" s="233"/>
      <c r="AB27" s="234"/>
      <c r="AC27" s="232"/>
      <c r="AD27" s="232"/>
      <c r="AE27" s="128"/>
      <c r="AF27" s="129"/>
      <c r="AG27" s="152"/>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1"/>
      <c r="CF27" s="221"/>
      <c r="CG27" s="221"/>
      <c r="CH27" s="221"/>
      <c r="CI27" s="221"/>
      <c r="CJ27" s="221"/>
      <c r="CK27" s="221"/>
      <c r="CL27" s="221"/>
      <c r="CM27" s="221"/>
      <c r="CN27" s="221"/>
      <c r="CO27" s="221"/>
      <c r="CP27" s="221"/>
      <c r="CQ27" s="221"/>
      <c r="CR27" s="221"/>
      <c r="CS27" s="221"/>
      <c r="CT27" s="221"/>
      <c r="CU27" s="221"/>
      <c r="CV27" s="221"/>
      <c r="CW27" s="221"/>
      <c r="CX27" s="221"/>
      <c r="CY27" s="221"/>
      <c r="CZ27" s="221"/>
      <c r="DA27" s="221"/>
      <c r="DB27" s="221"/>
      <c r="DC27" s="221"/>
      <c r="DD27" s="221"/>
      <c r="DE27" s="221"/>
      <c r="DF27" s="221"/>
      <c r="DG27" s="221"/>
      <c r="DH27" s="221"/>
      <c r="DI27" s="221"/>
      <c r="DJ27" s="221"/>
      <c r="DK27" s="121"/>
      <c r="DL27" s="121"/>
      <c r="DM27" s="121"/>
      <c r="DN27" s="121"/>
      <c r="DO27" s="121"/>
      <c r="DP27" s="121"/>
      <c r="DQ27" s="121"/>
      <c r="DR27" s="121"/>
      <c r="DS27" s="121"/>
      <c r="DT27" s="121"/>
      <c r="DU27" s="121"/>
      <c r="DV27" s="121"/>
      <c r="DW27" s="121"/>
      <c r="DX27" s="121"/>
      <c r="DY27" s="121"/>
      <c r="DZ27" s="121"/>
      <c r="EA27" s="111"/>
      <c r="EB27" s="111"/>
    </row>
    <row r="28" ht="17" customHeight="1">
      <c r="A28" s="111"/>
      <c r="B28" s="111"/>
      <c r="C28" s="112"/>
      <c r="D28" t="s" s="132">
        <v>136</v>
      </c>
      <c r="E28" s="133"/>
      <c r="F28" t="s" s="134">
        <v>9</v>
      </c>
      <c r="G28" t="s" s="134">
        <v>10</v>
      </c>
      <c r="H28" t="s" s="134">
        <v>71</v>
      </c>
      <c r="I28" s="235"/>
      <c r="J28" s="235"/>
      <c r="K28" s="236"/>
      <c r="L28" t="s" s="237">
        <v>109</v>
      </c>
      <c r="M28" t="s" s="238">
        <v>110</v>
      </c>
      <c r="N28" t="s" s="238">
        <v>111</v>
      </c>
      <c r="O28" t="s" s="239">
        <v>112</v>
      </c>
      <c r="P28" t="s" s="237">
        <v>113</v>
      </c>
      <c r="Q28" t="s" s="238">
        <v>114</v>
      </c>
      <c r="R28" t="s" s="238">
        <v>115</v>
      </c>
      <c r="S28" t="s" s="238">
        <v>116</v>
      </c>
      <c r="T28" t="s" s="240">
        <v>149</v>
      </c>
      <c r="U28" t="s" s="237">
        <v>118</v>
      </c>
      <c r="V28" t="s" s="238">
        <v>119</v>
      </c>
      <c r="W28" t="s" s="238">
        <v>120</v>
      </c>
      <c r="X28" t="s" s="238">
        <v>121</v>
      </c>
      <c r="Y28" t="s" s="238">
        <v>150</v>
      </c>
      <c r="Z28" t="s" s="238">
        <v>151</v>
      </c>
      <c r="AA28" t="s" s="239">
        <v>152</v>
      </c>
      <c r="AB28" t="s" s="237">
        <v>153</v>
      </c>
      <c r="AC28" t="s" s="241">
        <v>133</v>
      </c>
      <c r="AD28" t="s" s="241">
        <v>8</v>
      </c>
      <c r="AE28" s="242"/>
      <c r="AF28" s="243"/>
      <c r="AG28" s="152"/>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221"/>
      <c r="BK28" s="221"/>
      <c r="BL28" s="221"/>
      <c r="BM28" s="221"/>
      <c r="BN28" s="221"/>
      <c r="BO28" s="221"/>
      <c r="BP28" s="221"/>
      <c r="BQ28" s="221"/>
      <c r="BR28" s="221"/>
      <c r="BS28" s="221"/>
      <c r="BT28" s="221"/>
      <c r="BU28" s="221"/>
      <c r="BV28" s="221"/>
      <c r="BW28" s="221"/>
      <c r="BX28" s="221"/>
      <c r="BY28" s="221"/>
      <c r="BZ28" s="221"/>
      <c r="CA28" s="221"/>
      <c r="CB28" s="221"/>
      <c r="CC28" s="221"/>
      <c r="CD28" s="221"/>
      <c r="CE28" s="221"/>
      <c r="CF28" s="221"/>
      <c r="CG28" s="221"/>
      <c r="CH28" s="221"/>
      <c r="CI28" s="221"/>
      <c r="CJ28" s="221"/>
      <c r="CK28" s="221"/>
      <c r="CL28" s="221"/>
      <c r="CM28" s="221"/>
      <c r="CN28" s="221"/>
      <c r="CO28" s="221"/>
      <c r="CP28" s="221"/>
      <c r="CQ28" s="221"/>
      <c r="CR28" s="221"/>
      <c r="CS28" s="221"/>
      <c r="CT28" s="221"/>
      <c r="CU28" s="221"/>
      <c r="CV28" s="221"/>
      <c r="CW28" s="221"/>
      <c r="CX28" s="221"/>
      <c r="CY28" s="221"/>
      <c r="CZ28" s="221"/>
      <c r="DA28" s="221"/>
      <c r="DB28" s="221"/>
      <c r="DC28" s="221"/>
      <c r="DD28" s="221"/>
      <c r="DE28" s="221"/>
      <c r="DF28" s="221"/>
      <c r="DG28" s="221"/>
      <c r="DH28" s="221"/>
      <c r="DI28" s="221"/>
      <c r="DJ28" s="221"/>
      <c r="DK28" s="121"/>
      <c r="DL28" s="121"/>
      <c r="DM28" s="121"/>
      <c r="DN28" s="121"/>
      <c r="DO28" s="121"/>
      <c r="DP28" s="121"/>
      <c r="DQ28" s="121"/>
      <c r="DR28" s="121"/>
      <c r="DS28" s="121"/>
      <c r="DT28" s="121"/>
      <c r="DU28" s="121"/>
      <c r="DV28" s="121"/>
      <c r="DW28" s="121"/>
      <c r="DX28" s="121"/>
      <c r="DY28" s="121"/>
      <c r="DZ28" s="121"/>
      <c r="EA28" s="111"/>
      <c r="EB28" s="111"/>
    </row>
    <row r="29" ht="17" customHeight="1">
      <c r="A29" s="111"/>
      <c r="B29" s="111"/>
      <c r="C29" s="244">
        <v>1</v>
      </c>
      <c r="D29" s="260">
        <f>IF(AA29="-",INDEX(DV$1:DV$23,MATCH(C29,$DW$1:$DW$23,0)),AA29)</f>
        <v>1</v>
      </c>
      <c r="E29" s="261"/>
      <c r="F29" t="s" s="183">
        <f>INDEX(F$1:F$23,MATCH(C29,$DW$1:$DW$23,0))</f>
        <v>164</v>
      </c>
      <c r="G29" t="s" s="183">
        <f>INDEX(G$1:G$23,MATCH(C29,$DW$1:$DW$23,0))</f>
        <v>165</v>
      </c>
      <c r="H29" t="s" s="183">
        <f>INDEX(H$1:H$23,MATCH(C29,$DW$1:$DW$23,0))</f>
        <v>166</v>
      </c>
      <c r="I29" s="261"/>
      <c r="J29" s="261"/>
      <c r="K29" s="154"/>
      <c r="L29" s="264">
        <f>INDEX(P$1:P$23,MATCH(C29,$DW$1:$DW$23,0))</f>
        <v>18.66666666666667</v>
      </c>
      <c r="M29" s="264">
        <f>INDEX(U$1:U$23,MATCH(C29,$DW$1:$DW$23,0))</f>
        <v>21</v>
      </c>
      <c r="N29" s="264">
        <f>INDEX(Z$1:Z$23,MATCH(C29,$DW$1:$DW$23,0))</f>
        <v>22.33333333333333</v>
      </c>
      <c r="O29" s="264">
        <f>INDEX(AE$1:AE$23,MATCH(C29,$DW$1:$DW$23,0))</f>
        <v>20.66666666666667</v>
      </c>
      <c r="P29" s="264">
        <f>INDEX(AJ$1:AJ$23,MATCH(C29,$DW$1:$DW$23,0))</f>
        <v>17.66666666666667</v>
      </c>
      <c r="Q29" s="264">
        <f>INDEX(AO$1:AO$23,MATCH(C29,$DW$1:$DW$23,0))</f>
        <v>17.33333333333333</v>
      </c>
      <c r="R29" s="264">
        <f>INDEX(AT$1:AT$23,MATCH(C29,$DW$1:$DW$23,0))</f>
        <v>18.66666666666667</v>
      </c>
      <c r="S29" s="264">
        <f>INDEX(AY$1:AY$23,MATCH(C29,$DW$1:$DW$23,0))</f>
        <v>19.33333333333333</v>
      </c>
      <c r="T29" s="268">
        <f>INDEX(AZ$1:AZ$23,MATCH(C29,$DW$1:$DW$23,0))</f>
        <v>155.6666666666667</v>
      </c>
      <c r="U29" s="264">
        <f>INDEX(BE$1:BE$23,MATCH(C29,$DW$1:$DW$23,0))</f>
        <v>0</v>
      </c>
      <c r="V29" s="264">
        <f>INDEX(BJ$1:BJ$23,MATCH(C29,$DW$1:$DW$23,0))</f>
        <v>0</v>
      </c>
      <c r="W29" s="264">
        <f>INDEX(BO$1:BO$23,MATCH(C29,$DW$1:$DW$23,0))</f>
        <v>0</v>
      </c>
      <c r="X29" s="264">
        <f>INDEX(BT$1:BT$23,MATCH(C29,$DW$1:$DW$23,0))</f>
        <v>0</v>
      </c>
      <c r="Y29" s="264">
        <f>INDEX(BY$1:BY$23,MATCH(C29,$DW$1:$DW$23,0))</f>
        <v>0</v>
      </c>
      <c r="Z29" s="264">
        <f>INDEX(CD$1:CD$23,MATCH(C29,$DW$1:$DW$23,0))</f>
        <v>0</v>
      </c>
      <c r="AA29" t="s" s="302">
        <f>INDEX(DY$1:DY$23,MATCH(C29,$DW$1:$DW$23,0))</f>
        <v>157</v>
      </c>
      <c r="AB29" s="264">
        <f>INDEX(DH$1:DH$23,MATCH(C29,$DW$1:$DW$23,0))</f>
        <v>0</v>
      </c>
      <c r="AC29" s="268">
        <f>INDEX(DI$1:DI$23,MATCH(C29,$DW$1:$DW$23,0))</f>
        <v>155.6666666666667</v>
      </c>
      <c r="AD29" s="269">
        <f>INDEX(D$1:D$23,MATCH(C29,$DW$1:$DW$23,0))</f>
        <v>19</v>
      </c>
      <c r="AE29" s="270">
        <f>INDEX(DX$1:DX$23,MATCH(C29,$DW$1:$DW$23,0))</f>
        <v>1</v>
      </c>
      <c r="AF29" t="s" s="257">
        <f>IF(AC29&gt;=150,"Point","-")</f>
        <v>133</v>
      </c>
      <c r="AG29" s="258"/>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221"/>
      <c r="BK29" s="221"/>
      <c r="BL29" s="221"/>
      <c r="BM29" s="221"/>
      <c r="BN29" s="221"/>
      <c r="BO29" s="221"/>
      <c r="BP29" s="221"/>
      <c r="BQ29" s="221"/>
      <c r="BR29" s="221"/>
      <c r="BS29" s="221"/>
      <c r="BT29" s="221"/>
      <c r="BU29" s="221"/>
      <c r="BV29" s="221"/>
      <c r="BW29" s="221"/>
      <c r="BX29" s="221"/>
      <c r="BY29" s="221"/>
      <c r="BZ29" s="221"/>
      <c r="CA29" s="221"/>
      <c r="CB29" s="221"/>
      <c r="CC29" s="221"/>
      <c r="CD29" s="221"/>
      <c r="CE29" s="221"/>
      <c r="CF29" s="221"/>
      <c r="CG29" s="221"/>
      <c r="CH29" s="221"/>
      <c r="CI29" s="221"/>
      <c r="CJ29" s="221"/>
      <c r="CK29" s="221"/>
      <c r="CL29" s="221"/>
      <c r="CM29" s="221"/>
      <c r="CN29" s="221"/>
      <c r="CO29" s="221"/>
      <c r="CP29" s="221"/>
      <c r="CQ29" s="221"/>
      <c r="CR29" s="221"/>
      <c r="CS29" s="221"/>
      <c r="CT29" s="221"/>
      <c r="CU29" s="221"/>
      <c r="CV29" s="221"/>
      <c r="CW29" s="221"/>
      <c r="CX29" s="221"/>
      <c r="CY29" s="221"/>
      <c r="CZ29" s="221"/>
      <c r="DA29" s="221"/>
      <c r="DB29" s="221"/>
      <c r="DC29" s="221"/>
      <c r="DD29" s="221"/>
      <c r="DE29" s="221"/>
      <c r="DF29" s="221"/>
      <c r="DG29" s="221"/>
      <c r="DH29" s="221"/>
      <c r="DI29" s="221"/>
      <c r="DJ29" s="221"/>
      <c r="DK29" s="121"/>
      <c r="DL29" s="121"/>
      <c r="DM29" s="121"/>
      <c r="DN29" s="121"/>
      <c r="DO29" s="121"/>
      <c r="DP29" s="121"/>
      <c r="DQ29" s="121"/>
      <c r="DR29" s="121"/>
      <c r="DS29" s="121"/>
      <c r="DT29" s="121"/>
      <c r="DU29" s="121"/>
      <c r="DV29" s="121"/>
      <c r="DW29" s="121"/>
      <c r="DX29" s="121"/>
      <c r="DY29" s="121"/>
      <c r="DZ29" s="121"/>
      <c r="EA29" s="111"/>
      <c r="EB29" s="111"/>
    </row>
    <row r="30" ht="17" customHeight="1">
      <c r="A30" s="111"/>
      <c r="B30" s="111"/>
      <c r="C30" s="244">
        <v>2</v>
      </c>
      <c r="D30" s="303">
        <f>IF(AA30="-",INDEX(DV$1:DV$23,MATCH(C30,$DW$1:$DW$23,0)),AA30)</f>
        <v>2</v>
      </c>
      <c r="E30" s="304"/>
      <c r="F30" s="305"/>
      <c r="G30" s="305"/>
      <c r="H30" s="305"/>
      <c r="I30" s="304"/>
      <c r="J30" s="304"/>
      <c r="K30" s="160"/>
      <c r="L30" s="163">
        <f>INDEX(P$1:P$23,MATCH(C30,$DW$1:$DW$23,0))</f>
        <v>0</v>
      </c>
      <c r="M30" s="163">
        <f>INDEX(U$1:U$23,MATCH(C30,$DW$1:$DW$23,0))</f>
        <v>0</v>
      </c>
      <c r="N30" s="163">
        <f>INDEX(Z$1:Z$23,MATCH(C30,$DW$1:$DW$23,0))</f>
        <v>0</v>
      </c>
      <c r="O30" s="163">
        <f>INDEX(AE$1:AE$23,MATCH(C30,$DW$1:$DW$23,0))</f>
        <v>0</v>
      </c>
      <c r="P30" s="163">
        <f>INDEX(AJ$1:AJ$23,MATCH(C30,$DW$1:$DW$23,0))</f>
        <v>0</v>
      </c>
      <c r="Q30" s="163">
        <f>INDEX(AO$1:AO$23,MATCH(C30,$DW$1:$DW$23,0))</f>
        <v>0</v>
      </c>
      <c r="R30" s="163">
        <f>INDEX(AT$1:AT$23,MATCH(C30,$DW$1:$DW$23,0))</f>
        <v>0</v>
      </c>
      <c r="S30" s="163">
        <f>INDEX(AY$1:AY$23,MATCH(C30,$DW$1:$DW$23,0))</f>
        <v>0</v>
      </c>
      <c r="T30" s="162">
        <f>INDEX(AZ$1:AZ$23,MATCH(C30,$DW$1:$DW$23,0))</f>
        <v>0</v>
      </c>
      <c r="U30" s="163">
        <f>INDEX(BE$1:BE$23,MATCH(C30,$DW$1:$DW$23,0))</f>
        <v>0</v>
      </c>
      <c r="V30" s="163">
        <f>INDEX(BJ$1:BJ$23,MATCH(C30,$DW$1:$DW$23,0))</f>
        <v>0</v>
      </c>
      <c r="W30" s="163">
        <f>INDEX(BO$1:BO$23,MATCH(C30,$DW$1:$DW$23,0))</f>
        <v>0</v>
      </c>
      <c r="X30" s="163">
        <f>INDEX(BT$1:BT$23,MATCH(C30,$DW$1:$DW$23,0))</f>
        <v>0</v>
      </c>
      <c r="Y30" s="163">
        <f>INDEX(BY$1:BY$23,MATCH(C30,$DW$1:$DW$23,0))</f>
        <v>0</v>
      </c>
      <c r="Z30" s="163">
        <f>INDEX(CD$1:CD$23,MATCH(C30,$DW$1:$DW$23,0))</f>
        <v>0</v>
      </c>
      <c r="AA30" t="s" s="306">
        <f>INDEX(DY$1:DY$23,MATCH(C30,$DW$1:$DW$23,0))</f>
        <v>157</v>
      </c>
      <c r="AB30" s="163">
        <f>INDEX(DH$1:DH$23,MATCH(C30,$DW$1:$DW$23,0))</f>
        <v>0</v>
      </c>
      <c r="AC30" s="162">
        <f>INDEX(DI$1:DI$23,MATCH(C30,$DW$1:$DW$23,0))</f>
        <v>0</v>
      </c>
      <c r="AD30" s="179">
        <f>INDEX(D$1:D$23,MATCH(C30,$DW$1:$DW$23,0))</f>
        <v>20</v>
      </c>
      <c r="AE30" s="180">
        <f>INDEX(DX$1:DX$23,MATCH(C30,$DW$1:$DW$23,0))</f>
        <v>0</v>
      </c>
      <c r="AF30" t="s" s="257">
        <f>IF(AC30&gt;=150,"Point","-")</f>
        <v>26</v>
      </c>
      <c r="AG30" s="152"/>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121"/>
      <c r="BK30" s="121"/>
      <c r="BL30" s="121"/>
      <c r="BM30" s="121"/>
      <c r="BN30" s="121"/>
      <c r="BO30" s="121"/>
      <c r="BP30" s="121"/>
      <c r="BQ30" s="121"/>
      <c r="BR30" s="121"/>
      <c r="BS30" s="121"/>
      <c r="BT30" s="121"/>
      <c r="BU30" s="121"/>
      <c r="BV30" s="121"/>
      <c r="BW30" s="121"/>
      <c r="BX30" s="121"/>
      <c r="BY30" s="121"/>
      <c r="BZ30" s="121"/>
      <c r="CA30" s="121"/>
      <c r="CB30" s="121"/>
      <c r="CC30" s="121"/>
      <c r="CD30" s="121"/>
      <c r="CE30" s="121"/>
      <c r="CF30" s="121"/>
      <c r="CG30" s="121"/>
      <c r="CH30" s="121"/>
      <c r="CI30" s="121"/>
      <c r="CJ30" s="121"/>
      <c r="CK30" s="121"/>
      <c r="CL30" s="121"/>
      <c r="CM30" s="121"/>
      <c r="CN30" s="121"/>
      <c r="CO30" s="121"/>
      <c r="CP30" s="121"/>
      <c r="CQ30" s="121"/>
      <c r="CR30" s="121"/>
      <c r="CS30" s="121"/>
      <c r="CT30" s="121"/>
      <c r="CU30" s="121"/>
      <c r="CV30" s="121"/>
      <c r="CW30" s="121"/>
      <c r="CX30" s="121"/>
      <c r="CY30" s="121"/>
      <c r="CZ30" s="121"/>
      <c r="DA30" s="121"/>
      <c r="DB30" s="121"/>
      <c r="DC30" s="121"/>
      <c r="DD30" s="121"/>
      <c r="DE30" s="121"/>
      <c r="DF30" s="121"/>
      <c r="DG30" s="121"/>
      <c r="DH30" s="121"/>
      <c r="DI30" s="121"/>
      <c r="DJ30" s="121"/>
      <c r="DK30" s="121"/>
      <c r="DL30" s="121"/>
      <c r="DM30" s="121"/>
      <c r="DN30" s="121"/>
      <c r="DO30" s="121"/>
      <c r="DP30" s="121"/>
      <c r="DQ30" s="121"/>
      <c r="DR30" s="121"/>
      <c r="DS30" s="121"/>
      <c r="DT30" s="121"/>
      <c r="DU30" s="121"/>
      <c r="DV30" s="121"/>
      <c r="DW30" s="121"/>
      <c r="DX30" s="121"/>
      <c r="DY30" s="121"/>
      <c r="DZ30" s="121"/>
      <c r="EA30" s="111"/>
      <c r="EB30" s="111"/>
    </row>
    <row r="31" ht="17" customHeight="1">
      <c r="A31" s="111"/>
      <c r="B31" s="111"/>
      <c r="C31" s="244">
        <v>3</v>
      </c>
      <c r="D31" s="303">
        <f>IF(AA31="-",INDEX(DV$1:DV$23,MATCH(C31,$DW$1:$DW$23,0)),AA31)</f>
      </c>
      <c r="E31" s="304"/>
      <c r="F31" s="297">
        <f>INDEX(F$1:F$23,MATCH(C31,$DW$1:$DW$23,0))</f>
      </c>
      <c r="G31" s="297">
        <f>INDEX(G$1:G$23,MATCH(C31,$DW$1:$DW$23,0))</f>
      </c>
      <c r="H31" s="297">
        <f>INDEX(H$1:H$23,MATCH(C31,$DW$1:$DW$23,0))</f>
      </c>
      <c r="I31" s="304"/>
      <c r="J31" s="304"/>
      <c r="K31" s="160"/>
      <c r="L31" s="163">
        <f>INDEX(P$1:P$23,MATCH(C31,$DW$1:$DW$23,0))</f>
      </c>
      <c r="M31" s="163">
        <f>INDEX(U$1:U$23,MATCH(C31,$DW$1:$DW$23,0))</f>
      </c>
      <c r="N31" s="163">
        <f>INDEX(Z$1:Z$23,MATCH(C31,$DW$1:$DW$23,0))</f>
      </c>
      <c r="O31" s="163">
        <f>INDEX(AE$1:AE$23,MATCH(C31,$DW$1:$DW$23,0))</f>
      </c>
      <c r="P31" s="163">
        <f>INDEX(AJ$1:AJ$23,MATCH(C31,$DW$1:$DW$23,0))</f>
      </c>
      <c r="Q31" s="163">
        <f>INDEX(AO$1:AO$23,MATCH(C31,$DW$1:$DW$23,0))</f>
      </c>
      <c r="R31" s="163">
        <f>INDEX(AT$1:AT$23,MATCH(C31,$DW$1:$DW$23,0))</f>
      </c>
      <c r="S31" s="163">
        <f>INDEX(AY$1:AY$23,MATCH(C31,$DW$1:$DW$23,0))</f>
      </c>
      <c r="T31" s="162">
        <f>INDEX(AZ$1:AZ$23,MATCH(C31,$DW$1:$DW$23,0))</f>
      </c>
      <c r="U31" s="163">
        <f>INDEX(BE$1:BE$23,MATCH(C31,$DW$1:$DW$23,0))</f>
      </c>
      <c r="V31" s="163">
        <f>INDEX(BJ$1:BJ$23,MATCH(C31,$DW$1:$DW$23,0))</f>
      </c>
      <c r="W31" s="163">
        <f>INDEX(BO$1:BO$23,MATCH(C31,$DW$1:$DW$23,0))</f>
      </c>
      <c r="X31" s="163">
        <f>INDEX(BT$1:BT$23,MATCH(C31,$DW$1:$DW$23,0))</f>
      </c>
      <c r="Y31" s="163">
        <f>INDEX(BY$1:BY$23,MATCH(C31,$DW$1:$DW$23,0))</f>
      </c>
      <c r="Z31" s="163">
        <f>INDEX(CD$1:CD$23,MATCH(C31,$DW$1:$DW$23,0))</f>
      </c>
      <c r="AA31" s="306">
        <f>INDEX(DY$1:DY$23,MATCH(C31,$DW$1:$DW$23,0))</f>
      </c>
      <c r="AB31" s="163">
        <f>INDEX(DH$1:DH$23,MATCH(C31,$DW$1:$DW$23,0))</f>
      </c>
      <c r="AC31" s="162">
        <f>INDEX(DI$1:DI$23,MATCH(C31,$DW$1:$DW$23,0))</f>
      </c>
      <c r="AD31" s="179">
        <f>INDEX(D$1:D$23,MATCH(C31,$DW$1:$DW$23,0))</f>
      </c>
      <c r="AE31" s="180">
        <f>INDEX(DX$1:DX$23,MATCH(C31,$DW$1:$DW$23,0))</f>
      </c>
      <c r="AF31" s="257">
        <f>IF(AC31&gt;=150,"Point","-")</f>
      </c>
      <c r="AG31" s="259"/>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c r="BO31" s="111"/>
      <c r="BP31" s="111"/>
      <c r="BQ31" s="111"/>
      <c r="BR31" s="111"/>
      <c r="BS31" s="111"/>
      <c r="BT31" s="111"/>
      <c r="BU31" s="111"/>
      <c r="BV31" s="111"/>
      <c r="BW31" s="111"/>
      <c r="BX31" s="111"/>
      <c r="BY31" s="111"/>
      <c r="BZ31" s="111"/>
      <c r="CA31" s="111"/>
      <c r="CB31" s="111"/>
      <c r="CC31" s="111"/>
      <c r="CD31" s="111"/>
      <c r="CE31" s="111"/>
      <c r="CF31" s="111"/>
      <c r="CG31" s="111"/>
      <c r="CH31" s="111"/>
      <c r="CI31" s="111"/>
      <c r="CJ31" s="111"/>
      <c r="CK31" s="111"/>
      <c r="CL31" s="111"/>
      <c r="CM31" s="111"/>
      <c r="CN31" s="111"/>
      <c r="CO31" s="111"/>
      <c r="CP31" s="111"/>
      <c r="CQ31" s="111"/>
      <c r="CR31" s="111"/>
      <c r="CS31" s="111"/>
      <c r="CT31" s="111"/>
      <c r="CU31" s="111"/>
      <c r="CV31" s="111"/>
      <c r="CW31" s="111"/>
      <c r="CX31" s="111"/>
      <c r="CY31" s="111"/>
      <c r="CZ31" s="111"/>
      <c r="DA31" s="111"/>
      <c r="DB31" s="111"/>
      <c r="DC31" s="111"/>
      <c r="DD31" s="111"/>
      <c r="DE31" s="111"/>
      <c r="DF31" s="111"/>
      <c r="DG31" s="111"/>
      <c r="DH31" s="111"/>
      <c r="DI31" s="111"/>
      <c r="DJ31" s="111"/>
      <c r="DK31" s="111"/>
      <c r="DL31" s="111"/>
      <c r="DM31" s="111"/>
      <c r="DN31" s="111"/>
      <c r="DO31" s="111"/>
      <c r="DP31" s="111"/>
      <c r="DQ31" s="111"/>
      <c r="DR31" s="111"/>
      <c r="DS31" s="111"/>
      <c r="DT31" s="111"/>
      <c r="DU31" s="111"/>
      <c r="DV31" s="111"/>
      <c r="DW31" s="111"/>
      <c r="DX31" s="111"/>
      <c r="DY31" s="111"/>
      <c r="DZ31" s="111"/>
      <c r="EA31" s="111"/>
      <c r="EB31" s="111"/>
    </row>
    <row r="32" ht="17" customHeight="1">
      <c r="A32" s="111"/>
      <c r="B32" s="111"/>
      <c r="C32" s="244">
        <v>4</v>
      </c>
      <c r="D32" s="303">
        <f>IF(AA32="-",INDEX(DV$1:DV$23,MATCH(C32,$DW$1:$DW$23,0)),AA32)</f>
      </c>
      <c r="E32" s="304"/>
      <c r="F32" s="297">
        <f>INDEX(F$1:F$23,MATCH(C32,$DW$1:$DW$23,0))</f>
      </c>
      <c r="G32" s="297">
        <f>INDEX(G$1:G$23,MATCH(C32,$DW$1:$DW$23,0))</f>
      </c>
      <c r="H32" s="297">
        <f>INDEX(H$1:H$23,MATCH(C32,$DW$1:$DW$23,0))</f>
      </c>
      <c r="I32" s="304"/>
      <c r="J32" s="304"/>
      <c r="K32" s="160"/>
      <c r="L32" s="163">
        <f>INDEX(P$1:P$23,MATCH(C32,$DW$1:$DW$23,0))</f>
      </c>
      <c r="M32" s="163">
        <f>INDEX(U$1:U$23,MATCH(C32,$DW$1:$DW$23,0))</f>
      </c>
      <c r="N32" s="163">
        <f>INDEX(Z$1:Z$23,MATCH(C32,$DW$1:$DW$23,0))</f>
      </c>
      <c r="O32" s="163">
        <f>INDEX(AE$1:AE$23,MATCH(C32,$DW$1:$DW$23,0))</f>
      </c>
      <c r="P32" s="163">
        <f>INDEX(AJ$1:AJ$23,MATCH(C32,$DW$1:$DW$23,0))</f>
      </c>
      <c r="Q32" s="163">
        <f>INDEX(AO$1:AO$23,MATCH(C32,$DW$1:$DW$23,0))</f>
      </c>
      <c r="R32" s="163">
        <f>INDEX(AT$1:AT$23,MATCH(C32,$DW$1:$DW$23,0))</f>
      </c>
      <c r="S32" s="163">
        <f>INDEX(AY$1:AY$23,MATCH(C32,$DW$1:$DW$23,0))</f>
      </c>
      <c r="T32" s="162">
        <f>INDEX(AZ$1:AZ$23,MATCH(C32,$DW$1:$DW$23,0))</f>
      </c>
      <c r="U32" s="163">
        <f>INDEX(BE$1:BE$23,MATCH(C32,$DW$1:$DW$23,0))</f>
      </c>
      <c r="V32" s="163">
        <f>INDEX(BJ$1:BJ$23,MATCH(C32,$DW$1:$DW$23,0))</f>
      </c>
      <c r="W32" s="163">
        <f>INDEX(BO$1:BO$23,MATCH(C32,$DW$1:$DW$23,0))</f>
      </c>
      <c r="X32" s="163">
        <f>INDEX(BT$1:BT$23,MATCH(C32,$DW$1:$DW$23,0))</f>
      </c>
      <c r="Y32" s="163">
        <f>INDEX(BY$1:BY$23,MATCH(C32,$DW$1:$DW$23,0))</f>
      </c>
      <c r="Z32" s="163">
        <f>INDEX(CD$1:CD$23,MATCH(C32,$DW$1:$DW$23,0))</f>
      </c>
      <c r="AA32" s="306">
        <f>INDEX(DY$1:DY$23,MATCH(C32,$DW$1:$DW$23,0))</f>
      </c>
      <c r="AB32" s="163">
        <f>INDEX(DH$1:DH$23,MATCH(C32,$DW$1:$DW$23,0))</f>
      </c>
      <c r="AC32" s="162">
        <f>INDEX(DI$1:DI$23,MATCH(C32,$DW$1:$DW$23,0))</f>
      </c>
      <c r="AD32" s="179">
        <f>INDEX(D$1:D$23,MATCH(C32,$DW$1:$DW$23,0))</f>
      </c>
      <c r="AE32" s="180">
        <f>INDEX(DX$1:DX$23,MATCH(C32,$DW$1:$DW$23,0))</f>
      </c>
      <c r="AF32" s="257">
        <f>IF(AC32&gt;=150,"Point","-")</f>
      </c>
      <c r="AG32" s="259"/>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S32" s="111"/>
      <c r="BT32" s="111"/>
      <c r="BU32" s="111"/>
      <c r="BV32" s="111"/>
      <c r="BW32" s="111"/>
      <c r="BX32" s="111"/>
      <c r="BY32" s="111"/>
      <c r="BZ32" s="111"/>
      <c r="CA32" s="111"/>
      <c r="CB32" s="111"/>
      <c r="CC32" s="111"/>
      <c r="CD32" s="111"/>
      <c r="CE32" s="111"/>
      <c r="CF32" s="111"/>
      <c r="CG32" s="111"/>
      <c r="CH32" s="111"/>
      <c r="CI32" s="111"/>
      <c r="CJ32" s="111"/>
      <c r="CK32" s="111"/>
      <c r="CL32" s="111"/>
      <c r="CM32" s="111"/>
      <c r="CN32" s="111"/>
      <c r="CO32" s="111"/>
      <c r="CP32" s="111"/>
      <c r="CQ32" s="111"/>
      <c r="CR32" s="111"/>
      <c r="CS32" s="111"/>
      <c r="CT32" s="111"/>
      <c r="CU32" s="111"/>
      <c r="CV32" s="111"/>
      <c r="CW32" s="111"/>
      <c r="CX32" s="111"/>
      <c r="CY32" s="111"/>
      <c r="CZ32" s="111"/>
      <c r="DA32" s="111"/>
      <c r="DB32" s="111"/>
      <c r="DC32" s="111"/>
      <c r="DD32" s="111"/>
      <c r="DE32" s="111"/>
      <c r="DF32" s="111"/>
      <c r="DG32" s="111"/>
      <c r="DH32" s="111"/>
      <c r="DI32" s="111"/>
      <c r="DJ32" s="111"/>
      <c r="DK32" s="111"/>
      <c r="DL32" s="111"/>
      <c r="DM32" s="111"/>
      <c r="DN32" s="111"/>
      <c r="DO32" s="111"/>
      <c r="DP32" s="111"/>
      <c r="DQ32" s="111"/>
      <c r="DR32" s="111"/>
      <c r="DS32" s="111"/>
      <c r="DT32" s="111"/>
      <c r="DU32" s="111"/>
      <c r="DV32" s="111"/>
      <c r="DW32" s="111"/>
      <c r="DX32" s="111"/>
      <c r="DY32" s="111"/>
      <c r="DZ32" s="111"/>
      <c r="EA32" s="111"/>
      <c r="EB32" s="111"/>
    </row>
    <row r="33" ht="16.5" customHeight="1">
      <c r="A33" s="111"/>
      <c r="B33" s="111"/>
      <c r="C33" s="244">
        <v>5</v>
      </c>
      <c r="D33" s="303">
        <f>IF(AA33="-",INDEX(DV$1:DV$23,MATCH(C33,$DW$1:$DW$23,0)),AA33)</f>
      </c>
      <c r="E33" s="304"/>
      <c r="F33" s="297">
        <f>INDEX(F$1:F$23,MATCH(C33,$DW$1:$DW$23,0))</f>
      </c>
      <c r="G33" s="297">
        <f>INDEX(G$1:G$23,MATCH(C33,$DW$1:$DW$23,0))</f>
      </c>
      <c r="H33" s="297">
        <f>INDEX(H$1:H$23,MATCH(C33,$DW$1:$DW$23,0))</f>
      </c>
      <c r="I33" s="304"/>
      <c r="J33" s="304"/>
      <c r="K33" s="160"/>
      <c r="L33" s="163">
        <f>INDEX(P$1:P$23,MATCH(C33,$DW$1:$DW$23,0))</f>
      </c>
      <c r="M33" s="163">
        <f>INDEX(U$1:U$23,MATCH(C33,$DW$1:$DW$23,0))</f>
      </c>
      <c r="N33" s="163">
        <f>INDEX(Z$1:Z$23,MATCH(C33,$DW$1:$DW$23,0))</f>
      </c>
      <c r="O33" s="163">
        <f>INDEX(AE$1:AE$23,MATCH(C33,$DW$1:$DW$23,0))</f>
      </c>
      <c r="P33" s="163">
        <f>INDEX(AJ$1:AJ$23,MATCH(C33,$DW$1:$DW$23,0))</f>
      </c>
      <c r="Q33" s="163">
        <f>INDEX(AO$1:AO$23,MATCH(C33,$DW$1:$DW$23,0))</f>
      </c>
      <c r="R33" s="163">
        <f>INDEX(AT$1:AT$23,MATCH(C33,$DW$1:$DW$23,0))</f>
      </c>
      <c r="S33" s="163">
        <f>INDEX(AY$1:AY$23,MATCH(C33,$DW$1:$DW$23,0))</f>
      </c>
      <c r="T33" s="162">
        <f>INDEX(AZ$1:AZ$23,MATCH(C33,$DW$1:$DW$23,0))</f>
      </c>
      <c r="U33" s="163">
        <f>INDEX(BE$1:BE$23,MATCH(C33,$DW$1:$DW$23,0))</f>
      </c>
      <c r="V33" s="163">
        <f>INDEX(BJ$1:BJ$23,MATCH(C33,$DW$1:$DW$23,0))</f>
      </c>
      <c r="W33" s="163">
        <f>INDEX(BO$1:BO$23,MATCH(C33,$DW$1:$DW$23,0))</f>
      </c>
      <c r="X33" s="163">
        <f>INDEX(BT$1:BT$23,MATCH(C33,$DW$1:$DW$23,0))</f>
      </c>
      <c r="Y33" s="163">
        <f>INDEX(BY$1:BY$23,MATCH(C33,$DW$1:$DW$23,0))</f>
      </c>
      <c r="Z33" s="163">
        <f>INDEX(CD$1:CD$23,MATCH(C33,$DW$1:$DW$23,0))</f>
      </c>
      <c r="AA33" s="306">
        <f>INDEX(DY$1:DY$23,MATCH(C33,$DW$1:$DW$23,0))</f>
      </c>
      <c r="AB33" s="163">
        <f>INDEX(DH$1:DH$23,MATCH(C33,$DW$1:$DW$23,0))</f>
      </c>
      <c r="AC33" s="162">
        <f>INDEX(DI$1:DI$23,MATCH(C33,$DW$1:$DW$23,0))</f>
      </c>
      <c r="AD33" s="179">
        <f>INDEX(D$1:D$23,MATCH(C33,$DW$1:$DW$23,0))</f>
      </c>
      <c r="AE33" s="180">
        <f>INDEX(DX$1:DX$23,MATCH(C33,$DW$1:$DW$23,0))</f>
      </c>
      <c r="AF33" s="271">
        <f>IF(AC33&gt;=150,"Point","-")</f>
      </c>
      <c r="AG33" s="259"/>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S33" s="111"/>
      <c r="BT33" s="111"/>
      <c r="BU33" s="111"/>
      <c r="BV33" s="111"/>
      <c r="BW33" s="111"/>
      <c r="BX33" s="111"/>
      <c r="BY33" s="111"/>
      <c r="BZ33" s="111"/>
      <c r="CA33" s="111"/>
      <c r="CB33" s="111"/>
      <c r="CC33" s="111"/>
      <c r="CD33" s="111"/>
      <c r="CE33" s="111"/>
      <c r="CF33" s="111"/>
      <c r="CG33" s="111"/>
      <c r="CH33" s="111"/>
      <c r="CI33" s="111"/>
      <c r="CJ33" s="111"/>
      <c r="CK33" s="111"/>
      <c r="CL33" s="111"/>
      <c r="CM33" s="111"/>
      <c r="CN33" s="111"/>
      <c r="CO33" s="111"/>
      <c r="CP33" s="111"/>
      <c r="CQ33" s="111"/>
      <c r="CR33" s="111"/>
      <c r="CS33" s="111"/>
      <c r="CT33" s="111"/>
      <c r="CU33" s="111"/>
      <c r="CV33" s="111"/>
      <c r="CW33" s="111"/>
      <c r="CX33" s="111"/>
      <c r="CY33" s="111"/>
      <c r="CZ33" s="111"/>
      <c r="DA33" s="111"/>
      <c r="DB33" s="111"/>
      <c r="DC33" s="111"/>
      <c r="DD33" s="111"/>
      <c r="DE33" s="111"/>
      <c r="DF33" s="111"/>
      <c r="DG33" s="111"/>
      <c r="DH33" s="111"/>
      <c r="DI33" s="111"/>
      <c r="DJ33" s="111"/>
      <c r="DK33" s="111"/>
      <c r="DL33" s="111"/>
      <c r="DM33" s="111"/>
      <c r="DN33" s="111"/>
      <c r="DO33" s="111"/>
      <c r="DP33" s="111"/>
      <c r="DQ33" s="111"/>
      <c r="DR33" s="111"/>
      <c r="DS33" s="111"/>
      <c r="DT33" s="111"/>
      <c r="DU33" s="111"/>
      <c r="DV33" s="111"/>
      <c r="DW33" s="111"/>
      <c r="DX33" s="111"/>
      <c r="DY33" s="111"/>
      <c r="DZ33" s="111"/>
      <c r="EA33" s="111"/>
      <c r="EB33" s="111"/>
    </row>
  </sheetData>
  <mergeCells count="29">
    <mergeCell ref="D1:H1"/>
    <mergeCell ref="D2:H2"/>
    <mergeCell ref="L2:AE2"/>
    <mergeCell ref="AF2:AZ2"/>
    <mergeCell ref="BA2:DG2"/>
    <mergeCell ref="L27:O27"/>
    <mergeCell ref="P27:T27"/>
    <mergeCell ref="U27:AA27"/>
    <mergeCell ref="L3:P3"/>
    <mergeCell ref="Q3:U3"/>
    <mergeCell ref="V3:Z3"/>
    <mergeCell ref="AA3:AE3"/>
    <mergeCell ref="AF3:AJ3"/>
    <mergeCell ref="AK3:AO3"/>
    <mergeCell ref="AP3:AT3"/>
    <mergeCell ref="AU3:AY3"/>
    <mergeCell ref="BA3:BE3"/>
    <mergeCell ref="BF3:BJ3"/>
    <mergeCell ref="BK3:BO3"/>
    <mergeCell ref="BP3:BT3"/>
    <mergeCell ref="BU3:BY3"/>
    <mergeCell ref="CY3:DB3"/>
    <mergeCell ref="DD3:DG3"/>
    <mergeCell ref="BZ3:CD3"/>
    <mergeCell ref="CE3:CH3"/>
    <mergeCell ref="CI3:CL3"/>
    <mergeCell ref="CM3:CP3"/>
    <mergeCell ref="CQ3:CT3"/>
    <mergeCell ref="CU3:CX3"/>
  </mergeCells>
  <pageMargins left="0.75" right="0.75" top="1" bottom="1" header="0.5" footer="0.5"/>
  <pageSetup firstPageNumber="1" fitToHeight="1" fitToWidth="1" scale="100" useFirstPageNumber="0" orientation="portrait" pageOrder="downThenOver"/>
  <headerFooter>
    <oddHeader>&amp;C&amp;"Arial,Regular"&amp;10&amp;K000000HTM 3</oddHeader>
    <oddFooter>&amp;C&amp;"Arial,Regular"&amp;10&amp;K000000Pagina &amp;P</oddFooter>
  </headerFooter>
</worksheet>
</file>

<file path=xl/worksheets/sheet7.xml><?xml version="1.0" encoding="utf-8"?>
<worksheet xmlns:r="http://schemas.openxmlformats.org/officeDocument/2006/relationships" xmlns="http://schemas.openxmlformats.org/spreadsheetml/2006/main">
  <dimension ref="A1:DZ31"/>
  <sheetViews>
    <sheetView workbookViewId="0" showGridLines="0" defaultGridColor="1"/>
  </sheetViews>
  <sheetFormatPr defaultColWidth="6.625" defaultRowHeight="12.75" customHeight="1" outlineLevelRow="0" outlineLevelCol="0"/>
  <cols>
    <col min="1" max="1" width="1.25" style="307" customWidth="1"/>
    <col min="2" max="2" width="1.875" style="307" customWidth="1"/>
    <col min="3" max="3" width="1.875" style="307" customWidth="1"/>
    <col min="4" max="4" width="6.625" style="307" customWidth="1"/>
    <col min="5" max="5" width="4.75" style="307" customWidth="1"/>
    <col min="6" max="6" width="6.625" style="307" customWidth="1"/>
    <col min="7" max="7" width="6.625" style="307" customWidth="1"/>
    <col min="8" max="8" width="6.625" style="307" customWidth="1"/>
    <col min="9" max="9" width="6.625" style="307" customWidth="1"/>
    <col min="10" max="10" width="6.625" style="307" customWidth="1"/>
    <col min="11" max="11" width="6.625" style="307" customWidth="1"/>
    <col min="12" max="12" width="6.625" style="307" customWidth="1"/>
    <col min="13" max="13" width="6.625" style="307" customWidth="1"/>
    <col min="14" max="14" width="6.625" style="307" customWidth="1"/>
    <col min="15" max="15" width="6.625" style="307" customWidth="1"/>
    <col min="16" max="16" width="6.625" style="307" customWidth="1"/>
    <col min="17" max="17" width="6.625" style="307" customWidth="1"/>
    <col min="18" max="18" width="6.625" style="307" customWidth="1"/>
    <col min="19" max="19" width="6.625" style="307" customWidth="1"/>
    <col min="20" max="20" width="6.625" style="307" customWidth="1"/>
    <col min="21" max="21" width="6.625" style="307" customWidth="1"/>
    <col min="22" max="22" width="6.625" style="307" customWidth="1"/>
    <col min="23" max="23" width="6.625" style="307" customWidth="1"/>
    <col min="24" max="24" width="6.625" style="307" customWidth="1"/>
    <col min="25" max="25" width="6.625" style="307" customWidth="1"/>
    <col min="26" max="26" width="6.625" style="307" customWidth="1"/>
    <col min="27" max="27" width="6.625" style="307" customWidth="1"/>
    <col min="28" max="28" width="6.625" style="307" customWidth="1"/>
    <col min="29" max="29" width="6.625" style="307" customWidth="1"/>
    <col min="30" max="30" width="6.625" style="307" customWidth="1"/>
    <col min="31" max="31" width="6.625" style="307" customWidth="1"/>
    <col min="32" max="32" width="6.625" style="307" customWidth="1"/>
    <col min="33" max="33" width="6.625" style="307" customWidth="1"/>
    <col min="34" max="34" width="6.625" style="307" customWidth="1"/>
    <col min="35" max="35" width="6.625" style="307" customWidth="1"/>
    <col min="36" max="36" width="6.625" style="307" customWidth="1"/>
    <col min="37" max="37" width="6.625" style="307" customWidth="1"/>
    <col min="38" max="38" width="6.625" style="307" customWidth="1"/>
    <col min="39" max="39" width="6.625" style="307" customWidth="1"/>
    <col min="40" max="40" width="6.625" style="307" customWidth="1"/>
    <col min="41" max="41" width="6.625" style="307" customWidth="1"/>
    <col min="42" max="42" width="6.625" style="307" customWidth="1"/>
    <col min="43" max="43" width="6.625" style="307" customWidth="1"/>
    <col min="44" max="44" width="6.625" style="307" customWidth="1"/>
    <col min="45" max="45" width="6.625" style="307" customWidth="1"/>
    <col min="46" max="46" width="6.625" style="307" customWidth="1"/>
    <col min="47" max="47" width="6.625" style="307" customWidth="1"/>
    <col min="48" max="48" width="6.625" style="307" customWidth="1"/>
    <col min="49" max="49" width="6.625" style="307" customWidth="1"/>
    <col min="50" max="50" width="6.625" style="307" customWidth="1"/>
    <col min="51" max="51" width="6.625" style="307" customWidth="1"/>
    <col min="52" max="52" width="6.625" style="307" customWidth="1"/>
    <col min="53" max="53" width="6.625" style="307" customWidth="1"/>
    <col min="54" max="54" width="6.625" style="307" customWidth="1"/>
    <col min="55" max="55" width="6.625" style="307" customWidth="1"/>
    <col min="56" max="56" width="6.625" style="307" customWidth="1"/>
    <col min="57" max="57" width="6.625" style="307" customWidth="1"/>
    <col min="58" max="58" width="6.625" style="307" customWidth="1"/>
    <col min="59" max="59" width="6.625" style="307" customWidth="1"/>
    <col min="60" max="60" width="6.625" style="307" customWidth="1"/>
    <col min="61" max="61" width="6.625" style="307" customWidth="1"/>
    <col min="62" max="62" width="6.625" style="307" customWidth="1"/>
    <col min="63" max="63" width="6.625" style="307" customWidth="1"/>
    <col min="64" max="64" width="6.625" style="307" customWidth="1"/>
    <col min="65" max="65" width="6.625" style="307" customWidth="1"/>
    <col min="66" max="66" width="6.625" style="307" customWidth="1"/>
    <col min="67" max="67" width="6.625" style="307" customWidth="1"/>
    <col min="68" max="68" width="6.625" style="307" customWidth="1"/>
    <col min="69" max="69" width="6.625" style="307" customWidth="1"/>
    <col min="70" max="70" width="6.625" style="307" customWidth="1"/>
    <col min="71" max="71" width="6.625" style="307" customWidth="1"/>
    <col min="72" max="72" width="6.625" style="307" customWidth="1"/>
    <col min="73" max="73" width="6.625" style="307" customWidth="1"/>
    <col min="74" max="74" width="6.625" style="307" customWidth="1"/>
    <col min="75" max="75" width="6.625" style="307" customWidth="1"/>
    <col min="76" max="76" width="6.625" style="307" customWidth="1"/>
    <col min="77" max="77" width="6.625" style="307" customWidth="1"/>
    <col min="78" max="78" width="6.625" style="307" customWidth="1"/>
    <col min="79" max="79" width="6.625" style="307" customWidth="1"/>
    <col min="80" max="80" width="6.625" style="307" customWidth="1"/>
    <col min="81" max="81" width="6.625" style="307" customWidth="1"/>
    <col min="82" max="82" width="6.625" style="307" customWidth="1"/>
    <col min="83" max="83" width="6.625" style="307" customWidth="1"/>
    <col min="84" max="84" width="6.625" style="307" customWidth="1"/>
    <col min="85" max="85" width="6.625" style="307" customWidth="1"/>
    <col min="86" max="86" width="6.625" style="307" customWidth="1"/>
    <col min="87" max="87" width="6.625" style="307" customWidth="1"/>
    <col min="88" max="88" width="6.625" style="307" customWidth="1"/>
    <col min="89" max="89" width="6.625" style="307" customWidth="1"/>
    <col min="90" max="90" width="6.625" style="307" customWidth="1"/>
    <col min="91" max="91" width="6.625" style="307" customWidth="1"/>
    <col min="92" max="92" width="6.625" style="307" customWidth="1"/>
    <col min="93" max="93" width="6.625" style="307" customWidth="1"/>
    <col min="94" max="94" width="6.625" style="307" customWidth="1"/>
    <col min="95" max="95" width="6.625" style="307" customWidth="1"/>
    <col min="96" max="96" width="6.625" style="307" customWidth="1"/>
    <col min="97" max="97" width="6.625" style="307" customWidth="1"/>
    <col min="98" max="98" width="6.625" style="307" customWidth="1"/>
    <col min="99" max="99" width="6.625" style="307" customWidth="1"/>
    <col min="100" max="100" width="6.625" style="307" customWidth="1"/>
    <col min="101" max="101" width="6.625" style="307" customWidth="1"/>
    <col min="102" max="102" width="6.625" style="307" customWidth="1"/>
    <col min="103" max="103" width="6.625" style="307" customWidth="1"/>
    <col min="104" max="104" width="6.625" style="307" customWidth="1"/>
    <col min="105" max="105" width="6.625" style="307" customWidth="1"/>
    <col min="106" max="106" width="6.625" style="307" customWidth="1"/>
    <col min="107" max="107" width="6.625" style="307" customWidth="1"/>
    <col min="108" max="108" width="6.625" style="307" customWidth="1"/>
    <col min="109" max="109" width="6.625" style="307" customWidth="1"/>
    <col min="110" max="110" width="6.625" style="307" customWidth="1"/>
    <col min="111" max="111" width="6.625" style="307" customWidth="1"/>
    <col min="112" max="112" width="6.625" style="307" customWidth="1"/>
    <col min="113" max="113" width="6.625" style="307" customWidth="1"/>
    <col min="114" max="114" width="6.625" style="307" customWidth="1"/>
    <col min="115" max="115" width="6.625" style="307" customWidth="1"/>
    <col min="116" max="116" width="6.625" style="307" customWidth="1"/>
    <col min="117" max="117" width="6.625" style="307" customWidth="1"/>
    <col min="118" max="118" width="6.625" style="307" customWidth="1"/>
    <col min="119" max="119" width="6.625" style="307" customWidth="1"/>
    <col min="120" max="120" width="6.625" style="307" customWidth="1"/>
    <col min="121" max="121" width="6.625" style="307" customWidth="1"/>
    <col min="122" max="122" width="6.625" style="307" customWidth="1"/>
    <col min="123" max="123" width="6.625" style="307" customWidth="1"/>
    <col min="124" max="124" width="6.625" style="307" customWidth="1"/>
    <col min="125" max="125" width="6.625" style="307" customWidth="1"/>
    <col min="126" max="126" width="6.625" style="307" customWidth="1"/>
    <col min="127" max="127" width="6.625" style="307" customWidth="1"/>
    <col min="128" max="128" width="6.625" style="307" customWidth="1"/>
    <col min="129" max="129" width="6.625" style="307" customWidth="1"/>
    <col min="130" max="130" width="6.625" style="307" customWidth="1"/>
    <col min="131" max="256" width="6.625" style="307" customWidth="1"/>
  </cols>
  <sheetData>
    <row r="1" ht="17" customHeight="1">
      <c r="A1" s="111"/>
      <c r="B1" s="111"/>
      <c r="C1" s="112"/>
      <c r="D1" t="s" s="113">
        <f>'classi'!B2</f>
        <v>105</v>
      </c>
      <c r="E1" s="114"/>
      <c r="F1" s="114"/>
      <c r="G1" s="114"/>
      <c r="H1" s="115"/>
      <c r="I1" s="116"/>
      <c r="J1" s="117"/>
      <c r="K1" s="117"/>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c r="DH1" s="119"/>
      <c r="DI1" s="120"/>
      <c r="DJ1" s="120"/>
      <c r="DK1" s="121"/>
      <c r="DL1" s="121"/>
      <c r="DM1" s="121"/>
      <c r="DN1" s="121"/>
      <c r="DO1" s="121"/>
      <c r="DP1" s="121"/>
      <c r="DQ1" s="121"/>
      <c r="DR1" s="121"/>
      <c r="DS1" s="121"/>
      <c r="DT1" s="121"/>
      <c r="DU1" s="121"/>
      <c r="DV1" s="121"/>
      <c r="DW1" s="121"/>
      <c r="DX1" s="121"/>
      <c r="DY1" s="121"/>
      <c r="DZ1" s="121"/>
    </row>
    <row r="2" ht="17" customHeight="1">
      <c r="A2" s="111"/>
      <c r="B2" s="111"/>
      <c r="C2" s="112"/>
      <c r="D2" t="s" s="113">
        <v>171</v>
      </c>
      <c r="E2" s="122"/>
      <c r="F2" s="122"/>
      <c r="G2" s="122"/>
      <c r="H2" s="123"/>
      <c r="I2" s="124"/>
      <c r="J2" s="125"/>
      <c r="K2" s="126"/>
      <c r="L2" t="s" s="127">
        <v>106</v>
      </c>
      <c r="M2" s="128"/>
      <c r="N2" s="128"/>
      <c r="O2" s="128"/>
      <c r="P2" s="128"/>
      <c r="Q2" s="128"/>
      <c r="R2" s="128"/>
      <c r="S2" s="128"/>
      <c r="T2" s="128"/>
      <c r="U2" s="128"/>
      <c r="V2" s="128"/>
      <c r="W2" s="128"/>
      <c r="X2" s="128"/>
      <c r="Y2" s="128"/>
      <c r="Z2" s="128"/>
      <c r="AA2" s="128"/>
      <c r="AB2" s="128"/>
      <c r="AC2" s="128"/>
      <c r="AD2" s="128"/>
      <c r="AE2" s="129"/>
      <c r="AF2" t="s" s="127">
        <v>107</v>
      </c>
      <c r="AG2" s="128"/>
      <c r="AH2" s="128"/>
      <c r="AI2" s="128"/>
      <c r="AJ2" s="128"/>
      <c r="AK2" s="128"/>
      <c r="AL2" s="128"/>
      <c r="AM2" s="128"/>
      <c r="AN2" s="128"/>
      <c r="AO2" s="128"/>
      <c r="AP2" s="128"/>
      <c r="AQ2" s="128"/>
      <c r="AR2" s="128"/>
      <c r="AS2" s="128"/>
      <c r="AT2" s="128"/>
      <c r="AU2" s="128"/>
      <c r="AV2" s="128"/>
      <c r="AW2" s="128"/>
      <c r="AX2" s="128"/>
      <c r="AY2" s="128"/>
      <c r="AZ2" s="129"/>
      <c r="BA2" t="s" s="127">
        <v>108</v>
      </c>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9"/>
      <c r="DH2" s="130"/>
      <c r="DI2" s="131"/>
      <c r="DJ2" s="125"/>
      <c r="DK2" s="118"/>
      <c r="DL2" s="118"/>
      <c r="DM2" s="118"/>
      <c r="DN2" s="118"/>
      <c r="DO2" s="118"/>
      <c r="DP2" s="118"/>
      <c r="DQ2" s="118"/>
      <c r="DR2" s="118"/>
      <c r="DS2" s="118"/>
      <c r="DT2" s="118"/>
      <c r="DU2" s="118"/>
      <c r="DV2" s="118"/>
      <c r="DW2" s="118"/>
      <c r="DX2" s="118"/>
      <c r="DY2" s="118"/>
      <c r="DZ2" s="121"/>
    </row>
    <row r="3" ht="93.05" customHeight="1">
      <c r="A3" s="111"/>
      <c r="B3" s="111"/>
      <c r="C3" s="112"/>
      <c r="D3" t="s" s="294">
        <v>8</v>
      </c>
      <c r="E3" s="295"/>
      <c r="F3" t="s" s="296">
        <v>9</v>
      </c>
      <c r="G3" t="s" s="296">
        <v>10</v>
      </c>
      <c r="H3" t="s" s="296">
        <v>11</v>
      </c>
      <c r="I3" s="135"/>
      <c r="J3" s="135"/>
      <c r="K3" s="135"/>
      <c r="L3" t="s" s="136">
        <v>109</v>
      </c>
      <c r="M3" s="137"/>
      <c r="N3" s="137"/>
      <c r="O3" s="137"/>
      <c r="P3" s="138"/>
      <c r="Q3" t="s" s="136">
        <v>110</v>
      </c>
      <c r="R3" s="137"/>
      <c r="S3" s="137"/>
      <c r="T3" s="137"/>
      <c r="U3" s="138"/>
      <c r="V3" t="s" s="136">
        <v>111</v>
      </c>
      <c r="W3" s="137"/>
      <c r="X3" s="137"/>
      <c r="Y3" s="137"/>
      <c r="Z3" s="138"/>
      <c r="AA3" t="s" s="136">
        <v>112</v>
      </c>
      <c r="AB3" s="137"/>
      <c r="AC3" s="137"/>
      <c r="AD3" s="137"/>
      <c r="AE3" s="138"/>
      <c r="AF3" t="s" s="136">
        <v>113</v>
      </c>
      <c r="AG3" s="137"/>
      <c r="AH3" s="137"/>
      <c r="AI3" s="137"/>
      <c r="AJ3" s="138"/>
      <c r="AK3" t="s" s="136">
        <v>114</v>
      </c>
      <c r="AL3" s="137"/>
      <c r="AM3" s="137"/>
      <c r="AN3" s="137"/>
      <c r="AO3" s="138"/>
      <c r="AP3" t="s" s="136">
        <v>115</v>
      </c>
      <c r="AQ3" s="137"/>
      <c r="AR3" s="137"/>
      <c r="AS3" s="137"/>
      <c r="AT3" s="138"/>
      <c r="AU3" t="s" s="136">
        <v>116</v>
      </c>
      <c r="AV3" s="137"/>
      <c r="AW3" s="137"/>
      <c r="AX3" s="137"/>
      <c r="AY3" s="138"/>
      <c r="AZ3" t="s" s="139">
        <v>117</v>
      </c>
      <c r="BA3" t="s" s="136">
        <v>118</v>
      </c>
      <c r="BB3" s="137"/>
      <c r="BC3" s="137"/>
      <c r="BD3" s="137"/>
      <c r="BE3" s="138"/>
      <c r="BF3" t="s" s="136">
        <v>119</v>
      </c>
      <c r="BG3" s="137"/>
      <c r="BH3" s="137"/>
      <c r="BI3" s="137"/>
      <c r="BJ3" s="138"/>
      <c r="BK3" t="s" s="136">
        <v>120</v>
      </c>
      <c r="BL3" s="137"/>
      <c r="BM3" s="137"/>
      <c r="BN3" s="137"/>
      <c r="BO3" s="138"/>
      <c r="BP3" t="s" s="136">
        <v>121</v>
      </c>
      <c r="BQ3" s="137"/>
      <c r="BR3" s="137"/>
      <c r="BS3" s="137"/>
      <c r="BT3" s="138"/>
      <c r="BU3" t="s" s="136">
        <v>122</v>
      </c>
      <c r="BV3" s="137"/>
      <c r="BW3" s="137"/>
      <c r="BX3" s="137"/>
      <c r="BY3" s="138"/>
      <c r="BZ3" t="s" s="136">
        <v>123</v>
      </c>
      <c r="CA3" s="137"/>
      <c r="CB3" s="137"/>
      <c r="CC3" s="137"/>
      <c r="CD3" s="140"/>
      <c r="CE3" t="s" s="141">
        <v>124</v>
      </c>
      <c r="CF3" s="137"/>
      <c r="CG3" s="137"/>
      <c r="CH3" s="138"/>
      <c r="CI3" t="s" s="136">
        <v>125</v>
      </c>
      <c r="CJ3" s="137"/>
      <c r="CK3" s="137"/>
      <c r="CL3" s="138"/>
      <c r="CM3" t="s" s="136">
        <v>126</v>
      </c>
      <c r="CN3" s="137"/>
      <c r="CO3" s="137"/>
      <c r="CP3" s="138"/>
      <c r="CQ3" t="s" s="136">
        <v>127</v>
      </c>
      <c r="CR3" s="137"/>
      <c r="CS3" s="137"/>
      <c r="CT3" s="138"/>
      <c r="CU3" t="s" s="136">
        <v>128</v>
      </c>
      <c r="CV3" s="137"/>
      <c r="CW3" s="137"/>
      <c r="CX3" s="138"/>
      <c r="CY3" t="s" s="136">
        <v>129</v>
      </c>
      <c r="CZ3" s="137"/>
      <c r="DA3" s="137"/>
      <c r="DB3" s="140"/>
      <c r="DC3" t="s" s="142">
        <v>130</v>
      </c>
      <c r="DD3" t="s" s="141">
        <v>131</v>
      </c>
      <c r="DE3" s="137"/>
      <c r="DF3" s="137"/>
      <c r="DG3" s="138"/>
      <c r="DH3" t="s" s="143">
        <v>132</v>
      </c>
      <c r="DI3" t="s" s="143">
        <v>133</v>
      </c>
      <c r="DJ3" t="s" s="144">
        <v>134</v>
      </c>
      <c r="DK3" t="s" s="145">
        <v>109</v>
      </c>
      <c r="DL3" t="s" s="146">
        <v>135</v>
      </c>
      <c r="DM3" t="s" s="146">
        <v>136</v>
      </c>
      <c r="DN3" t="s" s="147">
        <v>137</v>
      </c>
      <c r="DO3" t="s" s="148">
        <v>138</v>
      </c>
      <c r="DP3" t="s" s="147">
        <v>136</v>
      </c>
      <c r="DQ3" t="s" s="146">
        <v>139</v>
      </c>
      <c r="DR3" t="s" s="146">
        <v>140</v>
      </c>
      <c r="DS3" t="s" s="146">
        <v>136</v>
      </c>
      <c r="DT3" t="s" s="148">
        <v>141</v>
      </c>
      <c r="DU3" t="s" s="148">
        <v>142</v>
      </c>
      <c r="DV3" t="s" s="149">
        <v>143</v>
      </c>
      <c r="DW3" t="s" s="148">
        <v>144</v>
      </c>
      <c r="DX3" s="150">
        <f>LARGE(DI4:DI23,1)</f>
        <v>170</v>
      </c>
      <c r="DY3" t="s" s="151">
        <v>145</v>
      </c>
      <c r="DZ3" s="152"/>
    </row>
    <row r="4" ht="16" customHeight="1">
      <c r="A4" s="111"/>
      <c r="B4" s="111"/>
      <c r="C4" s="112"/>
      <c r="D4" s="158">
        <f>'classi'!B150</f>
        <v>12</v>
      </c>
      <c r="E4" s="160"/>
      <c r="F4" t="s" s="297">
        <f>'classi'!C150</f>
        <v>172</v>
      </c>
      <c r="G4" t="s" s="297">
        <f>'classi'!D150</f>
        <v>173</v>
      </c>
      <c r="H4" t="s" s="297">
        <f>'classi'!G150</f>
        <v>174</v>
      </c>
      <c r="I4" s="160"/>
      <c r="J4" s="159"/>
      <c r="K4" s="160"/>
      <c r="L4" s="161">
        <v>22</v>
      </c>
      <c r="M4" s="161">
        <v>22</v>
      </c>
      <c r="N4" s="161">
        <v>24</v>
      </c>
      <c r="O4" s="162"/>
      <c r="P4" s="163">
        <f>AVERAGE(L4:O4)</f>
        <v>22.66666666666667</v>
      </c>
      <c r="Q4" s="161">
        <v>20</v>
      </c>
      <c r="R4" s="161">
        <v>21</v>
      </c>
      <c r="S4" s="161">
        <v>20</v>
      </c>
      <c r="T4" s="162"/>
      <c r="U4" s="163">
        <f>AVERAGE(Q4:T4)</f>
        <v>20.33333333333333</v>
      </c>
      <c r="V4" s="161">
        <v>20</v>
      </c>
      <c r="W4" s="161">
        <v>21</v>
      </c>
      <c r="X4" s="161">
        <v>19</v>
      </c>
      <c r="Y4" s="162"/>
      <c r="Z4" s="163">
        <f>AVERAGE(V4:Y4)</f>
        <v>20</v>
      </c>
      <c r="AA4" s="161">
        <v>21</v>
      </c>
      <c r="AB4" s="161">
        <v>21</v>
      </c>
      <c r="AC4" s="161">
        <v>22</v>
      </c>
      <c r="AD4" s="162"/>
      <c r="AE4" s="163">
        <f>AVERAGE(AA4:AD4)</f>
        <v>21.33333333333333</v>
      </c>
      <c r="AF4" s="161">
        <v>19</v>
      </c>
      <c r="AG4" s="161">
        <v>21</v>
      </c>
      <c r="AH4" s="161">
        <v>23</v>
      </c>
      <c r="AI4" s="162"/>
      <c r="AJ4" s="163">
        <f>AVERAGE(AF4:AI4)</f>
        <v>21</v>
      </c>
      <c r="AK4" s="161">
        <v>20</v>
      </c>
      <c r="AL4" s="161">
        <v>21</v>
      </c>
      <c r="AM4" s="161">
        <v>22</v>
      </c>
      <c r="AN4" s="162"/>
      <c r="AO4" s="163">
        <f>AVERAGE(AK4:AN4)</f>
        <v>21</v>
      </c>
      <c r="AP4" s="161">
        <v>22</v>
      </c>
      <c r="AQ4" s="161">
        <v>22</v>
      </c>
      <c r="AR4" s="161">
        <v>24</v>
      </c>
      <c r="AS4" s="162"/>
      <c r="AT4" s="163">
        <f>AVERAGE(AP4:AS4)</f>
        <v>22.66666666666667</v>
      </c>
      <c r="AU4" s="161">
        <v>19</v>
      </c>
      <c r="AV4" s="161">
        <v>21</v>
      </c>
      <c r="AW4" s="161">
        <v>23</v>
      </c>
      <c r="AX4" s="162"/>
      <c r="AY4" s="163">
        <f>AVERAGE(AU4:AX4)</f>
        <v>21</v>
      </c>
      <c r="AZ4" s="164">
        <f>P4+U4+Z4+AE4+AJ4+AO4+AT4+AY4</f>
        <v>170</v>
      </c>
      <c r="BA4" s="165">
        <v>0</v>
      </c>
      <c r="BB4" s="165">
        <v>0</v>
      </c>
      <c r="BC4" s="165">
        <v>0</v>
      </c>
      <c r="BD4" s="166"/>
      <c r="BE4" s="163">
        <f>AVERAGE(BA4:BD4)</f>
        <v>0</v>
      </c>
      <c r="BF4" s="165">
        <v>0</v>
      </c>
      <c r="BG4" s="165">
        <v>0</v>
      </c>
      <c r="BH4" s="165">
        <v>0</v>
      </c>
      <c r="BI4" s="166"/>
      <c r="BJ4" s="163">
        <f>AVERAGE(BF4:BI4)</f>
        <v>0</v>
      </c>
      <c r="BK4" s="165">
        <v>0</v>
      </c>
      <c r="BL4" s="165">
        <v>0</v>
      </c>
      <c r="BM4" s="165">
        <v>0</v>
      </c>
      <c r="BN4" s="166"/>
      <c r="BO4" s="163">
        <f>AVERAGE(BK4:BN4)</f>
        <v>0</v>
      </c>
      <c r="BP4" s="165">
        <v>0</v>
      </c>
      <c r="BQ4" s="165">
        <v>0</v>
      </c>
      <c r="BR4" s="165">
        <v>0</v>
      </c>
      <c r="BS4" s="166"/>
      <c r="BT4" s="163">
        <f>AVERAGE(BP4:BS4)</f>
        <v>0</v>
      </c>
      <c r="BU4" s="167">
        <v>0</v>
      </c>
      <c r="BV4" s="167">
        <v>0</v>
      </c>
      <c r="BW4" s="167">
        <v>0</v>
      </c>
      <c r="BX4" s="166"/>
      <c r="BY4" s="163">
        <f>AVERAGE(BU4:BX4)</f>
        <v>0</v>
      </c>
      <c r="BZ4" s="167">
        <v>0</v>
      </c>
      <c r="CA4" s="167">
        <v>0</v>
      </c>
      <c r="CB4" s="167">
        <v>0</v>
      </c>
      <c r="CC4" s="168"/>
      <c r="CD4" s="169">
        <f>AVERAGE(BZ4:CC4)</f>
        <v>0</v>
      </c>
      <c r="CE4" s="170"/>
      <c r="CF4" s="171"/>
      <c r="CG4" s="171"/>
      <c r="CH4" s="166"/>
      <c r="CI4" s="171"/>
      <c r="CJ4" s="171"/>
      <c r="CK4" s="171"/>
      <c r="CL4" s="166"/>
      <c r="CM4" s="171"/>
      <c r="CN4" s="171"/>
      <c r="CO4" s="171"/>
      <c r="CP4" s="166"/>
      <c r="CQ4" s="171"/>
      <c r="CR4" s="171"/>
      <c r="CS4" s="171"/>
      <c r="CT4" s="166"/>
      <c r="CU4" s="171"/>
      <c r="CV4" s="171"/>
      <c r="CW4" s="171"/>
      <c r="CX4" s="166"/>
      <c r="CY4" s="171"/>
      <c r="CZ4" s="171"/>
      <c r="DA4" s="171"/>
      <c r="DB4" s="172"/>
      <c r="DC4" s="173"/>
      <c r="DD4" s="174">
        <f>SUM(BA4,BF4,BK4,BP4,BU4,BZ4)</f>
        <v>0</v>
      </c>
      <c r="DE4" s="175">
        <f>SUM(BB4,BG4,BL4,BQ4,BV4,CA4)</f>
        <v>0</v>
      </c>
      <c r="DF4" s="175">
        <f>SUM(BC4,BH4,BM4,BR4,BW4,CB4)</f>
        <v>0</v>
      </c>
      <c r="DG4" s="162">
        <f>SUM(BD4,BI4,BN4,BS4,BX4,CC4)</f>
        <v>0</v>
      </c>
      <c r="DH4" s="176">
        <f>BE4+BJ4+BT4+BO4+BY4+CD4</f>
        <v>0</v>
      </c>
      <c r="DI4" s="163">
        <f>AZ4-DH4</f>
        <v>170</v>
      </c>
      <c r="DJ4" s="177">
        <f>RANK(DI4,$DI$4:$DI$23,0)</f>
        <v>1</v>
      </c>
      <c r="DK4" s="178">
        <f>P4</f>
        <v>22.66666666666667</v>
      </c>
      <c r="DL4" s="163">
        <f>DI4*10^3+DK4</f>
        <v>170022.6666666667</v>
      </c>
      <c r="DM4" s="163">
        <f>RANK(DL4,$DL$4:$DL$23,0)</f>
        <v>1</v>
      </c>
      <c r="DN4" s="163">
        <f>AJ4</f>
        <v>21</v>
      </c>
      <c r="DO4" s="163">
        <f>(DI4*10^3+DK4)*10^3+DN4</f>
        <v>170022687.6666667</v>
      </c>
      <c r="DP4" s="163">
        <f>RANK(DO4,$DO$4:$DO$23,0)</f>
        <v>1</v>
      </c>
      <c r="DQ4" s="179">
        <f>U4</f>
        <v>20.33333333333333</v>
      </c>
      <c r="DR4" s="179">
        <f>((DI4*10^3+DK4)*10^3+DN4)*10^3+DQ4</f>
        <v>170022687687</v>
      </c>
      <c r="DS4" s="179">
        <f>RANK(DR4,$DR$4:$DR$23,0)</f>
        <v>1</v>
      </c>
      <c r="DT4" s="179">
        <f>AO4</f>
        <v>21</v>
      </c>
      <c r="DU4" s="179">
        <f>(((DI4*10^3+DK4)*10^3+DN4)*10^3+DQ4)*10^3+DT4</f>
        <v>170022687687021</v>
      </c>
      <c r="DV4" s="179">
        <f>IF(F4&gt;0,RANK(DU4,$DU$4:$DU$23,0),20)</f>
        <v>1</v>
      </c>
      <c r="DW4" s="179">
        <f>IF(DV4&lt;&gt;20,RANK(DV4,$DV$4:$DV$23,1)+COUNTIF(DV$4:DV4,DV4)-1,20)</f>
        <v>1</v>
      </c>
      <c r="DX4" s="180">
        <f>DI4/$DX$3</f>
        <v>1</v>
      </c>
      <c r="DY4" t="s" s="181">
        <f>IF(COUNTIF(CE4:DB4,"x")&gt;0,"Dis",IF(COUNTIF(DC4,"x")&gt;0,"Abbruch","-"))</f>
        <v>26</v>
      </c>
      <c r="DZ4" s="152"/>
    </row>
    <row r="5" ht="16" customHeight="1">
      <c r="A5" s="111"/>
      <c r="B5" s="111"/>
      <c r="C5" s="112"/>
      <c r="D5" s="158">
        <f>'classi'!B151</f>
        <v>13</v>
      </c>
      <c r="E5" s="160"/>
      <c r="F5" t="s" s="297">
        <v>175</v>
      </c>
      <c r="G5" t="s" s="297">
        <v>66</v>
      </c>
      <c r="H5" t="s" s="297">
        <v>67</v>
      </c>
      <c r="I5" s="182"/>
      <c r="J5" s="182"/>
      <c r="K5" s="182"/>
      <c r="L5" s="161">
        <v>19</v>
      </c>
      <c r="M5" s="161">
        <v>20</v>
      </c>
      <c r="N5" s="161">
        <v>20</v>
      </c>
      <c r="O5" s="162"/>
      <c r="P5" s="163">
        <f>AVERAGE(L5:O5)</f>
        <v>19.66666666666667</v>
      </c>
      <c r="Q5" s="161">
        <v>17</v>
      </c>
      <c r="R5" s="161">
        <v>18</v>
      </c>
      <c r="S5" s="161">
        <v>21</v>
      </c>
      <c r="T5" s="162"/>
      <c r="U5" s="163">
        <f>AVERAGE(Q5:T5)</f>
        <v>18.66666666666667</v>
      </c>
      <c r="V5" s="161">
        <v>19</v>
      </c>
      <c r="W5" s="161">
        <v>20</v>
      </c>
      <c r="X5" s="161">
        <v>20</v>
      </c>
      <c r="Y5" s="162"/>
      <c r="Z5" s="163">
        <f>AVERAGE(V5:Y5)</f>
        <v>19.66666666666667</v>
      </c>
      <c r="AA5" s="161">
        <v>19</v>
      </c>
      <c r="AB5" s="161">
        <v>18</v>
      </c>
      <c r="AC5" s="161">
        <v>20</v>
      </c>
      <c r="AD5" s="162"/>
      <c r="AE5" s="163">
        <f>AVERAGE(AA5:AD5)</f>
        <v>19</v>
      </c>
      <c r="AF5" s="161">
        <v>16</v>
      </c>
      <c r="AG5" s="161">
        <v>16</v>
      </c>
      <c r="AH5" s="161">
        <v>16</v>
      </c>
      <c r="AI5" s="162"/>
      <c r="AJ5" s="163">
        <f>AVERAGE(AF5:AI5)</f>
        <v>16</v>
      </c>
      <c r="AK5" s="161">
        <v>16</v>
      </c>
      <c r="AL5" s="161">
        <v>16</v>
      </c>
      <c r="AM5" s="161">
        <v>20</v>
      </c>
      <c r="AN5" s="162"/>
      <c r="AO5" s="163">
        <f>AVERAGE(AK5:AN5)</f>
        <v>17.33333333333333</v>
      </c>
      <c r="AP5" s="161">
        <v>19</v>
      </c>
      <c r="AQ5" s="161">
        <v>20</v>
      </c>
      <c r="AR5" s="161">
        <v>20</v>
      </c>
      <c r="AS5" s="162"/>
      <c r="AT5" s="163">
        <f>AVERAGE(AP5:AS5)</f>
        <v>19.66666666666667</v>
      </c>
      <c r="AU5" s="161">
        <v>16</v>
      </c>
      <c r="AV5" s="161">
        <v>16</v>
      </c>
      <c r="AW5" s="161">
        <v>16</v>
      </c>
      <c r="AX5" s="162"/>
      <c r="AY5" s="163">
        <f>AVERAGE(AU5:AX5)</f>
        <v>16</v>
      </c>
      <c r="AZ5" s="164">
        <f>P5+U5+Z5+AE5+AJ5+AO5+AT5+AY5</f>
        <v>146</v>
      </c>
      <c r="BA5" s="165">
        <v>0</v>
      </c>
      <c r="BB5" s="165">
        <v>0</v>
      </c>
      <c r="BC5" s="165">
        <v>0</v>
      </c>
      <c r="BD5" s="166"/>
      <c r="BE5" s="163">
        <f>AVERAGE(BA5:BD5)</f>
        <v>0</v>
      </c>
      <c r="BF5" s="165">
        <v>0</v>
      </c>
      <c r="BG5" s="165">
        <v>0</v>
      </c>
      <c r="BH5" s="165">
        <v>0</v>
      </c>
      <c r="BI5" s="166"/>
      <c r="BJ5" s="163">
        <f>AVERAGE(BF5:BI5)</f>
        <v>0</v>
      </c>
      <c r="BK5" s="165">
        <v>0</v>
      </c>
      <c r="BL5" s="165">
        <v>0</v>
      </c>
      <c r="BM5" s="165">
        <v>0</v>
      </c>
      <c r="BN5" s="166"/>
      <c r="BO5" s="163">
        <f>AVERAGE(BK5:BN5)</f>
        <v>0</v>
      </c>
      <c r="BP5" s="165">
        <v>0</v>
      </c>
      <c r="BQ5" s="165">
        <v>0</v>
      </c>
      <c r="BR5" s="165">
        <v>0</v>
      </c>
      <c r="BS5" s="166"/>
      <c r="BT5" s="163">
        <f>AVERAGE(BP5:BS5)</f>
        <v>0</v>
      </c>
      <c r="BU5" s="167">
        <v>0</v>
      </c>
      <c r="BV5" s="167">
        <v>0</v>
      </c>
      <c r="BW5" s="167">
        <v>0</v>
      </c>
      <c r="BX5" s="166"/>
      <c r="BY5" s="163">
        <f>AVERAGE(BU5:BX5)</f>
        <v>0</v>
      </c>
      <c r="BZ5" s="167">
        <v>0</v>
      </c>
      <c r="CA5" s="167">
        <v>0</v>
      </c>
      <c r="CB5" s="167">
        <v>0</v>
      </c>
      <c r="CC5" s="168"/>
      <c r="CD5" s="169">
        <f>AVERAGE(BZ5:CC5)</f>
        <v>0</v>
      </c>
      <c r="CE5" s="170"/>
      <c r="CF5" s="171"/>
      <c r="CG5" s="171"/>
      <c r="CH5" s="166"/>
      <c r="CI5" s="171"/>
      <c r="CJ5" s="171"/>
      <c r="CK5" s="171"/>
      <c r="CL5" s="166"/>
      <c r="CM5" s="171"/>
      <c r="CN5" s="171"/>
      <c r="CO5" s="171"/>
      <c r="CP5" s="166"/>
      <c r="CQ5" s="171"/>
      <c r="CR5" s="171"/>
      <c r="CS5" s="171"/>
      <c r="CT5" s="166"/>
      <c r="CU5" s="171"/>
      <c r="CV5" s="171"/>
      <c r="CW5" s="171"/>
      <c r="CX5" s="166"/>
      <c r="CY5" s="171"/>
      <c r="CZ5" s="171"/>
      <c r="DA5" s="171"/>
      <c r="DB5" s="172"/>
      <c r="DC5" s="173"/>
      <c r="DD5" s="174">
        <v>0</v>
      </c>
      <c r="DE5" s="175">
        <v>0</v>
      </c>
      <c r="DF5" s="175">
        <v>0</v>
      </c>
      <c r="DG5" s="162">
        <f>SUM(BD5,BI5,BN5,BS5,BX5,CC5)</f>
        <v>0</v>
      </c>
      <c r="DH5" s="176">
        <f>BE5+BJ5+BT5+BO5+BY5+CD5</f>
        <v>0</v>
      </c>
      <c r="DI5" s="163">
        <f>AZ5-DH5</f>
        <v>146</v>
      </c>
      <c r="DJ5" s="177">
        <f>RANK(DI5,$DI$4:$DI$23,0)</f>
        <v>2</v>
      </c>
      <c r="DK5" s="178">
        <f>P5</f>
        <v>19.66666666666667</v>
      </c>
      <c r="DL5" s="163">
        <f>DI5*10^3+DK5</f>
        <v>146019.6666666667</v>
      </c>
      <c r="DM5" s="163">
        <f>RANK(DL5,$DL$4:$DL$23,0)</f>
        <v>2</v>
      </c>
      <c r="DN5" s="163">
        <f>AJ5</f>
        <v>16</v>
      </c>
      <c r="DO5" s="163">
        <f>(DI5*10^3+DK5)*10^3+DN5</f>
        <v>146019682.6666667</v>
      </c>
      <c r="DP5" s="163">
        <f>RANK(DO5,$DO$4:$DO$23,0)</f>
        <v>2</v>
      </c>
      <c r="DQ5" s="179">
        <f>U5</f>
        <v>18.66666666666667</v>
      </c>
      <c r="DR5" s="179">
        <f>((DI5*10^3+DK5)*10^3+DN5)*10^3+DQ5</f>
        <v>146019682685.3333</v>
      </c>
      <c r="DS5" s="179">
        <f>RANK(DR5,$DR$4:$DR$23,0)</f>
        <v>2</v>
      </c>
      <c r="DT5" s="179">
        <f>AO5</f>
        <v>17.33333333333333</v>
      </c>
      <c r="DU5" s="179">
        <f>(((DI5*10^3+DK5)*10^3+DN5)*10^3+DQ5)*10^3+DT5</f>
        <v>146019682685350.7</v>
      </c>
      <c r="DV5" s="179">
        <f>IF(F5&gt;0,RANK(DU5,$DU$4:$DU$23,0),20)</f>
        <v>2</v>
      </c>
      <c r="DW5" s="179">
        <f>IF(DV5&lt;&gt;20,RANK(DV5,$DV$4:$DV$23,1)+COUNTIF(DV$4:DV5,DV5)-1,20)</f>
        <v>2</v>
      </c>
      <c r="DX5" s="180">
        <f>DI5/$DX$3</f>
        <v>0.8588235294117647</v>
      </c>
      <c r="DY5" t="s" s="181">
        <f>IF(COUNTIF(CE5:DB5,"x")&gt;0,"Dis",IF(COUNTIF(DC5,"x")&gt;0,"Abbruch","-"))</f>
        <v>26</v>
      </c>
      <c r="DZ5" s="152"/>
    </row>
    <row r="6" ht="16" customHeight="1">
      <c r="A6" s="111"/>
      <c r="B6" s="111"/>
      <c r="C6" s="112"/>
      <c r="D6" s="158">
        <f>'classi'!B152</f>
        <v>0</v>
      </c>
      <c r="E6" s="160"/>
      <c r="F6" s="160">
        <f>'classi'!C152</f>
        <v>0</v>
      </c>
      <c r="G6" s="160">
        <f>'classi'!D152</f>
        <v>0</v>
      </c>
      <c r="H6" s="160">
        <f>'classi'!G152</f>
        <v>0</v>
      </c>
      <c r="I6" s="182"/>
      <c r="J6" s="182"/>
      <c r="K6" s="182"/>
      <c r="L6" s="161">
        <v>0</v>
      </c>
      <c r="M6" s="161">
        <v>0</v>
      </c>
      <c r="N6" s="161">
        <v>0</v>
      </c>
      <c r="O6" s="162"/>
      <c r="P6" s="163">
        <f>AVERAGE(L6:O6)</f>
        <v>0</v>
      </c>
      <c r="Q6" s="161">
        <v>0</v>
      </c>
      <c r="R6" s="161">
        <v>0</v>
      </c>
      <c r="S6" s="161">
        <v>0</v>
      </c>
      <c r="T6" s="162"/>
      <c r="U6" s="163">
        <f>AVERAGE(Q6:T6)</f>
        <v>0</v>
      </c>
      <c r="V6" s="161">
        <v>0</v>
      </c>
      <c r="W6" s="161">
        <v>0</v>
      </c>
      <c r="X6" s="161">
        <v>0</v>
      </c>
      <c r="Y6" s="162"/>
      <c r="Z6" s="163">
        <f>AVERAGE(V6:Y6)</f>
        <v>0</v>
      </c>
      <c r="AA6" s="161">
        <v>0</v>
      </c>
      <c r="AB6" s="161">
        <v>0</v>
      </c>
      <c r="AC6" s="161">
        <v>0</v>
      </c>
      <c r="AD6" s="162"/>
      <c r="AE6" s="163">
        <f>AVERAGE(AA6:AD6)</f>
        <v>0</v>
      </c>
      <c r="AF6" s="161">
        <v>0</v>
      </c>
      <c r="AG6" s="161">
        <v>0</v>
      </c>
      <c r="AH6" s="161">
        <v>0</v>
      </c>
      <c r="AI6" s="162"/>
      <c r="AJ6" s="163">
        <f>AVERAGE(AF6:AI6)</f>
        <v>0</v>
      </c>
      <c r="AK6" s="161">
        <v>0</v>
      </c>
      <c r="AL6" s="161">
        <v>0</v>
      </c>
      <c r="AM6" s="161">
        <v>0</v>
      </c>
      <c r="AN6" s="162"/>
      <c r="AO6" s="163">
        <f>AVERAGE(AK6:AN6)</f>
        <v>0</v>
      </c>
      <c r="AP6" s="161">
        <v>0</v>
      </c>
      <c r="AQ6" s="161">
        <v>0</v>
      </c>
      <c r="AR6" s="161">
        <v>0</v>
      </c>
      <c r="AS6" s="162"/>
      <c r="AT6" s="163">
        <f>AVERAGE(AP6:AS6)</f>
        <v>0</v>
      </c>
      <c r="AU6" s="161">
        <v>0</v>
      </c>
      <c r="AV6" s="161">
        <v>0</v>
      </c>
      <c r="AW6" s="161">
        <v>0</v>
      </c>
      <c r="AX6" s="162"/>
      <c r="AY6" s="163">
        <f>AVERAGE(AU6:AX6)</f>
        <v>0</v>
      </c>
      <c r="AZ6" s="164">
        <f>P6+U6+Z6+AE6+AJ6+AO6+AT6+AY6</f>
        <v>0</v>
      </c>
      <c r="BA6" s="165">
        <v>0</v>
      </c>
      <c r="BB6" s="165">
        <v>0</v>
      </c>
      <c r="BC6" s="165">
        <v>0</v>
      </c>
      <c r="BD6" s="166"/>
      <c r="BE6" s="163">
        <f>AVERAGE(BA6:BD6)</f>
        <v>0</v>
      </c>
      <c r="BF6" s="165">
        <v>0</v>
      </c>
      <c r="BG6" s="165">
        <v>0</v>
      </c>
      <c r="BH6" s="165">
        <v>0</v>
      </c>
      <c r="BI6" s="166"/>
      <c r="BJ6" s="163">
        <f>AVERAGE(BF6:BI6)</f>
        <v>0</v>
      </c>
      <c r="BK6" s="165">
        <v>0</v>
      </c>
      <c r="BL6" s="165">
        <v>0</v>
      </c>
      <c r="BM6" s="165">
        <v>0</v>
      </c>
      <c r="BN6" s="166"/>
      <c r="BO6" s="163">
        <f>AVERAGE(BK6:BN6)</f>
        <v>0</v>
      </c>
      <c r="BP6" s="165">
        <v>0</v>
      </c>
      <c r="BQ6" s="165">
        <v>0</v>
      </c>
      <c r="BR6" s="165">
        <v>0</v>
      </c>
      <c r="BS6" s="166"/>
      <c r="BT6" s="163">
        <f>AVERAGE(BP6:BS6)</f>
        <v>0</v>
      </c>
      <c r="BU6" s="167">
        <v>0</v>
      </c>
      <c r="BV6" s="167">
        <v>0</v>
      </c>
      <c r="BW6" s="167">
        <v>0</v>
      </c>
      <c r="BX6" s="166"/>
      <c r="BY6" s="163">
        <f>AVERAGE(BU6:BX6)</f>
        <v>0</v>
      </c>
      <c r="BZ6" s="167">
        <v>0</v>
      </c>
      <c r="CA6" s="167">
        <v>0</v>
      </c>
      <c r="CB6" s="167">
        <v>0</v>
      </c>
      <c r="CC6" s="168"/>
      <c r="CD6" s="169">
        <f>AVERAGE(BZ6:CC6)</f>
        <v>0</v>
      </c>
      <c r="CE6" s="170"/>
      <c r="CF6" s="171"/>
      <c r="CG6" s="171"/>
      <c r="CH6" s="166"/>
      <c r="CI6" s="171"/>
      <c r="CJ6" s="171"/>
      <c r="CK6" s="171"/>
      <c r="CL6" s="166"/>
      <c r="CM6" s="171"/>
      <c r="CN6" s="171"/>
      <c r="CO6" s="171"/>
      <c r="CP6" s="166"/>
      <c r="CQ6" s="171"/>
      <c r="CR6" s="171"/>
      <c r="CS6" s="171"/>
      <c r="CT6" s="166"/>
      <c r="CU6" s="171"/>
      <c r="CV6" s="171"/>
      <c r="CW6" s="171"/>
      <c r="CX6" s="166"/>
      <c r="CY6" s="171"/>
      <c r="CZ6" s="171"/>
      <c r="DA6" s="171"/>
      <c r="DB6" s="172"/>
      <c r="DC6" s="173"/>
      <c r="DD6" s="174">
        <f>SUM(BA6,BF6,BK6,BP6,BU6,BZ6)</f>
        <v>0</v>
      </c>
      <c r="DE6" s="175">
        <f>SUM(BB6,BG6,BL6,BQ6,BV6,CA6)</f>
        <v>0</v>
      </c>
      <c r="DF6" s="175">
        <f>SUM(BC6,BH6,BM6,BR6,BW6,CB6)</f>
        <v>0</v>
      </c>
      <c r="DG6" s="162">
        <f>SUM(BD6,BI6,BN6,BS6,BX6,CC6)</f>
        <v>0</v>
      </c>
      <c r="DH6" s="176">
        <f>BE6+BJ6+BT6+BO6+BY6+CD6</f>
        <v>0</v>
      </c>
      <c r="DI6" s="163">
        <f>AZ6-DH6</f>
        <v>0</v>
      </c>
      <c r="DJ6" s="177">
        <f>RANK(DI6,$DI$4:$DI$23,0)</f>
        <v>3</v>
      </c>
      <c r="DK6" s="178">
        <f>P6</f>
        <v>0</v>
      </c>
      <c r="DL6" s="163">
        <f>DI6*10^3+DK6</f>
        <v>0</v>
      </c>
      <c r="DM6" s="163">
        <f>RANK(DL6,$DL$4:$DL$23,0)</f>
        <v>3</v>
      </c>
      <c r="DN6" s="163">
        <f>AJ6</f>
        <v>0</v>
      </c>
      <c r="DO6" s="163">
        <f>(DI6*10^3+DK6)*10^3+DN6</f>
        <v>0</v>
      </c>
      <c r="DP6" s="163">
        <f>RANK(DO6,$DO$4:$DO$23,0)</f>
        <v>3</v>
      </c>
      <c r="DQ6" s="179">
        <f>U6</f>
        <v>0</v>
      </c>
      <c r="DR6" s="179">
        <f>((DI6*10^3+DK6)*10^3+DN6)*10^3+DQ6</f>
        <v>0</v>
      </c>
      <c r="DS6" s="179">
        <f>RANK(DR6,$DR$4:$DR$23,0)</f>
        <v>3</v>
      </c>
      <c r="DT6" s="179">
        <f>AO6</f>
        <v>0</v>
      </c>
      <c r="DU6" s="179">
        <f>(((DI6*10^3+DK6)*10^3+DN6)*10^3+DQ6)*10^3+DT6</f>
        <v>0</v>
      </c>
      <c r="DV6" s="187">
        <f>IF(F6&gt;0,RANK(DU6,$DU$4:$DU$23,0),20)</f>
        <v>20</v>
      </c>
      <c r="DW6" s="179">
        <f>IF(DV6&lt;&gt;20,RANK(DV6,$DV$4:$DV$23,1)+COUNTIF(DV$4:DV6,DV6)-1,20)</f>
        <v>20</v>
      </c>
      <c r="DX6" s="180">
        <f>DI6/$DX$3</f>
        <v>0</v>
      </c>
      <c r="DY6" t="s" s="181">
        <f>IF(COUNTIF(CE6:DB6,"x")&gt;0,"Dis",IF(COUNTIF(DC6,"x")&gt;0,"Abbruch","-"))</f>
        <v>26</v>
      </c>
      <c r="DZ6" s="152"/>
    </row>
    <row r="7" ht="16" customHeight="1">
      <c r="A7" s="111"/>
      <c r="B7" s="111"/>
      <c r="C7" s="112"/>
      <c r="D7" t="s" s="188">
        <f>'classi'!B153</f>
        <v>26</v>
      </c>
      <c r="E7" s="160"/>
      <c r="F7" s="160">
        <f>'classi'!C153</f>
        <v>0</v>
      </c>
      <c r="G7" s="160">
        <f>'classi'!D153</f>
        <v>0</v>
      </c>
      <c r="H7" s="160">
        <f>'classi'!G153</f>
        <v>0</v>
      </c>
      <c r="I7" s="182"/>
      <c r="J7" s="182"/>
      <c r="K7" s="182"/>
      <c r="L7" s="161">
        <v>0</v>
      </c>
      <c r="M7" s="161">
        <v>0</v>
      </c>
      <c r="N7" s="161">
        <v>0</v>
      </c>
      <c r="O7" s="162"/>
      <c r="P7" s="163">
        <f>AVERAGE(L7:O7)</f>
        <v>0</v>
      </c>
      <c r="Q7" s="161">
        <v>0</v>
      </c>
      <c r="R7" s="161">
        <v>0</v>
      </c>
      <c r="S7" s="161">
        <v>0</v>
      </c>
      <c r="T7" s="162"/>
      <c r="U7" s="163">
        <f>AVERAGE(Q7:T7)</f>
        <v>0</v>
      </c>
      <c r="V7" s="161">
        <v>0</v>
      </c>
      <c r="W7" s="161">
        <v>0</v>
      </c>
      <c r="X7" s="161">
        <v>0</v>
      </c>
      <c r="Y7" s="162"/>
      <c r="Z7" s="163">
        <f>AVERAGE(V7:Y7)</f>
        <v>0</v>
      </c>
      <c r="AA7" s="161">
        <v>0</v>
      </c>
      <c r="AB7" s="161">
        <v>0</v>
      </c>
      <c r="AC7" s="161">
        <v>0</v>
      </c>
      <c r="AD7" s="162"/>
      <c r="AE7" s="163">
        <f>AVERAGE(AA7:AD7)</f>
        <v>0</v>
      </c>
      <c r="AF7" s="161">
        <v>0</v>
      </c>
      <c r="AG7" s="161">
        <v>0</v>
      </c>
      <c r="AH7" s="161">
        <v>0</v>
      </c>
      <c r="AI7" s="162"/>
      <c r="AJ7" s="163">
        <f>AVERAGE(AF7:AI7)</f>
        <v>0</v>
      </c>
      <c r="AK7" s="161">
        <v>0</v>
      </c>
      <c r="AL7" s="161">
        <v>0</v>
      </c>
      <c r="AM7" s="161">
        <v>0</v>
      </c>
      <c r="AN7" s="162"/>
      <c r="AO7" s="163">
        <f>AVERAGE(AK7:AN7)</f>
        <v>0</v>
      </c>
      <c r="AP7" s="161">
        <v>0</v>
      </c>
      <c r="AQ7" s="161">
        <v>0</v>
      </c>
      <c r="AR7" s="161">
        <v>0</v>
      </c>
      <c r="AS7" s="162"/>
      <c r="AT7" s="163">
        <f>AVERAGE(AP7:AS7)</f>
        <v>0</v>
      </c>
      <c r="AU7" s="161">
        <v>0</v>
      </c>
      <c r="AV7" s="161">
        <v>0</v>
      </c>
      <c r="AW7" s="161">
        <v>0</v>
      </c>
      <c r="AX7" s="162"/>
      <c r="AY7" s="163">
        <f>AVERAGE(AU7:AX7)</f>
        <v>0</v>
      </c>
      <c r="AZ7" s="164">
        <f>P7+U7+Z7+AE7+AJ7+AO7+AT7+AY7</f>
        <v>0</v>
      </c>
      <c r="BA7" s="165">
        <v>0</v>
      </c>
      <c r="BB7" s="165">
        <v>0</v>
      </c>
      <c r="BC7" s="165">
        <v>0</v>
      </c>
      <c r="BD7" s="166"/>
      <c r="BE7" s="163">
        <f>AVERAGE(BA7:BD7)</f>
        <v>0</v>
      </c>
      <c r="BF7" s="165">
        <v>0</v>
      </c>
      <c r="BG7" s="165">
        <v>0</v>
      </c>
      <c r="BH7" s="165">
        <v>0</v>
      </c>
      <c r="BI7" s="166"/>
      <c r="BJ7" s="163">
        <f>AVERAGE(BF7:BI7)</f>
        <v>0</v>
      </c>
      <c r="BK7" s="165">
        <v>0</v>
      </c>
      <c r="BL7" s="165">
        <v>0</v>
      </c>
      <c r="BM7" s="165">
        <v>0</v>
      </c>
      <c r="BN7" s="166"/>
      <c r="BO7" s="163">
        <f>AVERAGE(BK7:BN7)</f>
        <v>0</v>
      </c>
      <c r="BP7" s="165">
        <v>0</v>
      </c>
      <c r="BQ7" s="165">
        <v>0</v>
      </c>
      <c r="BR7" s="165">
        <v>0</v>
      </c>
      <c r="BS7" s="166"/>
      <c r="BT7" s="163">
        <f>AVERAGE(BP7:BS7)</f>
        <v>0</v>
      </c>
      <c r="BU7" s="167">
        <v>0</v>
      </c>
      <c r="BV7" s="167">
        <v>0</v>
      </c>
      <c r="BW7" s="167">
        <v>0</v>
      </c>
      <c r="BX7" s="166"/>
      <c r="BY7" s="163">
        <f>AVERAGE(BU7:BX7)</f>
        <v>0</v>
      </c>
      <c r="BZ7" s="167">
        <v>0</v>
      </c>
      <c r="CA7" s="167">
        <v>0</v>
      </c>
      <c r="CB7" s="167">
        <v>0</v>
      </c>
      <c r="CC7" s="168"/>
      <c r="CD7" s="169">
        <f>AVERAGE(BZ7:CC7)</f>
        <v>0</v>
      </c>
      <c r="CE7" s="170"/>
      <c r="CF7" s="171"/>
      <c r="CG7" s="171"/>
      <c r="CH7" s="166"/>
      <c r="CI7" s="171"/>
      <c r="CJ7" s="171"/>
      <c r="CK7" s="171"/>
      <c r="CL7" s="166"/>
      <c r="CM7" s="171"/>
      <c r="CN7" s="171"/>
      <c r="CO7" s="171"/>
      <c r="CP7" s="166"/>
      <c r="CQ7" s="171"/>
      <c r="CR7" s="171"/>
      <c r="CS7" s="171"/>
      <c r="CT7" s="166"/>
      <c r="CU7" s="171"/>
      <c r="CV7" s="171"/>
      <c r="CW7" s="171"/>
      <c r="CX7" s="166"/>
      <c r="CY7" s="171"/>
      <c r="CZ7" s="171"/>
      <c r="DA7" s="171"/>
      <c r="DB7" s="172"/>
      <c r="DC7" s="173"/>
      <c r="DD7" s="174">
        <f>SUM(BA7,BF7,BK7,BP7,BU7,BZ7)</f>
        <v>0</v>
      </c>
      <c r="DE7" s="175">
        <f>SUM(BB7,BG7,BL7,BQ7,BV7,CA7)</f>
        <v>0</v>
      </c>
      <c r="DF7" s="175">
        <f>SUM(BC7,BH7,BM7,BR7,BW7,CB7)</f>
        <v>0</v>
      </c>
      <c r="DG7" s="162">
        <f>SUM(BD7,BI7,BN7,BS7,BX7,CC7)</f>
        <v>0</v>
      </c>
      <c r="DH7" s="176">
        <f>BE7+BJ7+BT7+BO7+BY7+CD7</f>
        <v>0</v>
      </c>
      <c r="DI7" s="163">
        <f>AZ7-DH7</f>
        <v>0</v>
      </c>
      <c r="DJ7" s="177">
        <f>RANK(DI7,$DI$4:$DI$23,0)</f>
        <v>3</v>
      </c>
      <c r="DK7" s="178">
        <f>P7</f>
        <v>0</v>
      </c>
      <c r="DL7" s="163">
        <f>DI7*10^3+DK7</f>
        <v>0</v>
      </c>
      <c r="DM7" s="163">
        <f>RANK(DL7,$DL$4:$DL$23,0)</f>
        <v>3</v>
      </c>
      <c r="DN7" s="163">
        <f>AJ7</f>
        <v>0</v>
      </c>
      <c r="DO7" s="163">
        <f>(DI7*10^3+DK7)*10^3+DN7</f>
        <v>0</v>
      </c>
      <c r="DP7" s="163">
        <f>RANK(DO7,$DO$4:$DO$23,0)</f>
        <v>3</v>
      </c>
      <c r="DQ7" s="179">
        <f>U7</f>
        <v>0</v>
      </c>
      <c r="DR7" s="179">
        <f>((DI7*10^3+DK7)*10^3+DN7)*10^3+DQ7</f>
        <v>0</v>
      </c>
      <c r="DS7" s="179">
        <f>RANK(DR7,$DR$4:$DR$23,0)</f>
        <v>3</v>
      </c>
      <c r="DT7" s="179">
        <f>AO7</f>
        <v>0</v>
      </c>
      <c r="DU7" s="179">
        <f>(((DI7*10^3+DK7)*10^3+DN7)*10^3+DQ7)*10^3+DT7</f>
        <v>0</v>
      </c>
      <c r="DV7" s="187">
        <f>IF(F7&gt;0,RANK(DU7,$DU$4:$DU$23,0),20)</f>
        <v>20</v>
      </c>
      <c r="DW7" s="179">
        <f>IF(DV7&lt;&gt;20,RANK(DV7,$DV$4:$DV$23,1)+COUNTIF(DV$4:DV7,DV7)-1,20)</f>
        <v>20</v>
      </c>
      <c r="DX7" s="180">
        <f>DI7/$DX$3</f>
        <v>0</v>
      </c>
      <c r="DY7" t="s" s="181">
        <f>IF(COUNTIF(CE7:DB7,"x")&gt;0,"Dis",IF(COUNTIF(DC7,"x")&gt;0,"Abbruch","-"))</f>
        <v>26</v>
      </c>
      <c r="DZ7" s="152"/>
    </row>
    <row r="8" ht="16" customHeight="1">
      <c r="A8" s="111"/>
      <c r="B8" s="111"/>
      <c r="C8" s="112"/>
      <c r="D8" t="s" s="188">
        <f>'classi'!B154</f>
        <v>26</v>
      </c>
      <c r="E8" s="160"/>
      <c r="F8" s="160">
        <f>'classi'!C154</f>
        <v>0</v>
      </c>
      <c r="G8" s="160">
        <f>'classi'!D154</f>
        <v>0</v>
      </c>
      <c r="H8" s="160">
        <f>'classi'!G154</f>
        <v>0</v>
      </c>
      <c r="I8" s="182"/>
      <c r="J8" s="182"/>
      <c r="K8" s="182"/>
      <c r="L8" s="161">
        <v>0</v>
      </c>
      <c r="M8" s="161">
        <v>0</v>
      </c>
      <c r="N8" s="161">
        <v>0</v>
      </c>
      <c r="O8" s="162"/>
      <c r="P8" s="163">
        <f>AVERAGE(L8:O8)</f>
        <v>0</v>
      </c>
      <c r="Q8" s="161">
        <v>0</v>
      </c>
      <c r="R8" s="161">
        <v>0</v>
      </c>
      <c r="S8" s="161">
        <v>0</v>
      </c>
      <c r="T8" s="162"/>
      <c r="U8" s="163">
        <f>AVERAGE(Q8:T8)</f>
        <v>0</v>
      </c>
      <c r="V8" s="161">
        <v>0</v>
      </c>
      <c r="W8" s="161">
        <v>0</v>
      </c>
      <c r="X8" s="161">
        <v>0</v>
      </c>
      <c r="Y8" s="162"/>
      <c r="Z8" s="163">
        <f>AVERAGE(V8:Y8)</f>
        <v>0</v>
      </c>
      <c r="AA8" s="161">
        <v>0</v>
      </c>
      <c r="AB8" s="161">
        <v>0</v>
      </c>
      <c r="AC8" s="161">
        <v>0</v>
      </c>
      <c r="AD8" s="162"/>
      <c r="AE8" s="163">
        <f>AVERAGE(AA8:AD8)</f>
        <v>0</v>
      </c>
      <c r="AF8" s="161">
        <v>0</v>
      </c>
      <c r="AG8" s="161">
        <v>0</v>
      </c>
      <c r="AH8" s="161">
        <v>0</v>
      </c>
      <c r="AI8" s="162"/>
      <c r="AJ8" s="163">
        <f>AVERAGE(AF8:AI8)</f>
        <v>0</v>
      </c>
      <c r="AK8" s="161">
        <v>0</v>
      </c>
      <c r="AL8" s="161">
        <v>0</v>
      </c>
      <c r="AM8" s="161">
        <v>0</v>
      </c>
      <c r="AN8" s="162"/>
      <c r="AO8" s="163">
        <f>AVERAGE(AK8:AN8)</f>
        <v>0</v>
      </c>
      <c r="AP8" s="161">
        <v>0</v>
      </c>
      <c r="AQ8" s="161">
        <v>0</v>
      </c>
      <c r="AR8" s="161">
        <v>0</v>
      </c>
      <c r="AS8" s="162"/>
      <c r="AT8" s="163">
        <f>AVERAGE(AP8:AS8)</f>
        <v>0</v>
      </c>
      <c r="AU8" s="161">
        <v>0</v>
      </c>
      <c r="AV8" s="161">
        <v>0</v>
      </c>
      <c r="AW8" s="161">
        <v>0</v>
      </c>
      <c r="AX8" s="162"/>
      <c r="AY8" s="163">
        <f>AVERAGE(AU8:AX8)</f>
        <v>0</v>
      </c>
      <c r="AZ8" s="164">
        <f>P8+U8+Z8+AE8+AJ8+AO8+AT8+AY8</f>
        <v>0</v>
      </c>
      <c r="BA8" s="165">
        <v>0</v>
      </c>
      <c r="BB8" s="165">
        <v>0</v>
      </c>
      <c r="BC8" s="165">
        <v>0</v>
      </c>
      <c r="BD8" s="166"/>
      <c r="BE8" s="163">
        <f>AVERAGE(BA8:BD8)</f>
        <v>0</v>
      </c>
      <c r="BF8" s="165">
        <v>0</v>
      </c>
      <c r="BG8" s="165">
        <v>0</v>
      </c>
      <c r="BH8" s="165">
        <v>0</v>
      </c>
      <c r="BI8" s="166"/>
      <c r="BJ8" s="163">
        <f>AVERAGE(BF8:BI8)</f>
        <v>0</v>
      </c>
      <c r="BK8" s="165">
        <v>0</v>
      </c>
      <c r="BL8" s="165">
        <v>0</v>
      </c>
      <c r="BM8" s="165">
        <v>0</v>
      </c>
      <c r="BN8" s="166"/>
      <c r="BO8" s="163">
        <f>AVERAGE(BK8:BN8)</f>
        <v>0</v>
      </c>
      <c r="BP8" s="165">
        <v>0</v>
      </c>
      <c r="BQ8" s="165">
        <v>0</v>
      </c>
      <c r="BR8" s="165">
        <v>0</v>
      </c>
      <c r="BS8" s="166"/>
      <c r="BT8" s="163">
        <f>AVERAGE(BP8:BS8)</f>
        <v>0</v>
      </c>
      <c r="BU8" s="167">
        <v>0</v>
      </c>
      <c r="BV8" s="167">
        <v>0</v>
      </c>
      <c r="BW8" s="167">
        <v>0</v>
      </c>
      <c r="BX8" s="166"/>
      <c r="BY8" s="163">
        <f>AVERAGE(BU8:BX8)</f>
        <v>0</v>
      </c>
      <c r="BZ8" s="167">
        <v>0</v>
      </c>
      <c r="CA8" s="167">
        <v>0</v>
      </c>
      <c r="CB8" s="167">
        <v>0</v>
      </c>
      <c r="CC8" s="168"/>
      <c r="CD8" s="169">
        <f>AVERAGE(BZ8:CC8)</f>
        <v>0</v>
      </c>
      <c r="CE8" s="170"/>
      <c r="CF8" s="171"/>
      <c r="CG8" s="171"/>
      <c r="CH8" s="166"/>
      <c r="CI8" s="171"/>
      <c r="CJ8" s="171"/>
      <c r="CK8" s="171"/>
      <c r="CL8" s="166"/>
      <c r="CM8" s="171"/>
      <c r="CN8" s="171"/>
      <c r="CO8" s="171"/>
      <c r="CP8" s="166"/>
      <c r="CQ8" s="171"/>
      <c r="CR8" s="171"/>
      <c r="CS8" s="171"/>
      <c r="CT8" s="166"/>
      <c r="CU8" s="171"/>
      <c r="CV8" s="171"/>
      <c r="CW8" s="171"/>
      <c r="CX8" s="166"/>
      <c r="CY8" s="171"/>
      <c r="CZ8" s="171"/>
      <c r="DA8" s="171"/>
      <c r="DB8" s="172"/>
      <c r="DC8" s="173"/>
      <c r="DD8" s="174">
        <f>SUM(BA8,BF8,BK8,BP8,BU8,BZ8)</f>
        <v>0</v>
      </c>
      <c r="DE8" s="175">
        <f>SUM(BB8,BG8,BL8,BQ8,BV8,CA8)</f>
        <v>0</v>
      </c>
      <c r="DF8" s="175">
        <f>SUM(BC8,BH8,BM8,BR8,BW8,CB8)</f>
        <v>0</v>
      </c>
      <c r="DG8" s="162">
        <f>SUM(BD8,BI8,BN8,BS8,BX8,CC8)</f>
        <v>0</v>
      </c>
      <c r="DH8" s="176">
        <f>BE8+BJ8+BT8+BO8+BY8+CD8</f>
        <v>0</v>
      </c>
      <c r="DI8" s="163">
        <f>AZ8-DH8</f>
        <v>0</v>
      </c>
      <c r="DJ8" s="177">
        <f>RANK(DI8,$DI$4:$DI$23,0)</f>
        <v>3</v>
      </c>
      <c r="DK8" s="178">
        <f>P8</f>
        <v>0</v>
      </c>
      <c r="DL8" s="163">
        <f>DI8*10^3+DK8</f>
        <v>0</v>
      </c>
      <c r="DM8" s="163">
        <f>RANK(DL8,$DL$4:$DL$23,0)</f>
        <v>3</v>
      </c>
      <c r="DN8" s="163">
        <f>AJ8</f>
        <v>0</v>
      </c>
      <c r="DO8" s="163">
        <f>(DI8*10^3+DK8)*10^3+DN8</f>
        <v>0</v>
      </c>
      <c r="DP8" s="163">
        <f>RANK(DO8,$DO$4:$DO$23,0)</f>
        <v>3</v>
      </c>
      <c r="DQ8" s="179">
        <f>U8</f>
        <v>0</v>
      </c>
      <c r="DR8" s="179">
        <f>((DI8*10^3+DK8)*10^3+DN8)*10^3+DQ8</f>
        <v>0</v>
      </c>
      <c r="DS8" s="179">
        <f>RANK(DR8,$DR$4:$DR$23,0)</f>
        <v>3</v>
      </c>
      <c r="DT8" s="179">
        <f>AO8</f>
        <v>0</v>
      </c>
      <c r="DU8" s="179">
        <f>(((DI8*10^3+DK8)*10^3+DN8)*10^3+DQ8)*10^3+DT8</f>
        <v>0</v>
      </c>
      <c r="DV8" s="187">
        <f>IF(F8&gt;0,RANK(DU8,$DU$4:$DU$23,0),20)</f>
        <v>20</v>
      </c>
      <c r="DW8" s="179">
        <f>IF(DV8&lt;&gt;20,RANK(DV8,$DV$4:$DV$23,1)+COUNTIF(DV$4:DV8,DV8)-1,20)</f>
        <v>20</v>
      </c>
      <c r="DX8" s="180">
        <f>DI8/$DX$3</f>
        <v>0</v>
      </c>
      <c r="DY8" t="s" s="181">
        <f>IF(COUNTIF(CE8:DB8,"x")&gt;0,"Dis",IF(COUNTIF(DC8,"x")&gt;0,"Abbruch","-"))</f>
        <v>26</v>
      </c>
      <c r="DZ8" s="152"/>
    </row>
    <row r="9" ht="16" customHeight="1">
      <c r="A9" s="111"/>
      <c r="B9" s="111"/>
      <c r="C9" s="112"/>
      <c r="D9" t="s" s="188">
        <f>'classi'!B155</f>
        <v>26</v>
      </c>
      <c r="E9" s="160"/>
      <c r="F9" s="160">
        <f>'classi'!C155</f>
        <v>0</v>
      </c>
      <c r="G9" s="160">
        <f>'classi'!D155</f>
        <v>0</v>
      </c>
      <c r="H9" s="160">
        <f>'classi'!G155</f>
        <v>0</v>
      </c>
      <c r="I9" s="182"/>
      <c r="J9" s="182"/>
      <c r="K9" s="182"/>
      <c r="L9" s="161">
        <v>0</v>
      </c>
      <c r="M9" s="161">
        <v>0</v>
      </c>
      <c r="N9" s="161">
        <v>0</v>
      </c>
      <c r="O9" s="162"/>
      <c r="P9" s="163">
        <f>AVERAGE(L9:O9)</f>
        <v>0</v>
      </c>
      <c r="Q9" s="161">
        <v>0</v>
      </c>
      <c r="R9" s="161">
        <v>0</v>
      </c>
      <c r="S9" s="161">
        <v>0</v>
      </c>
      <c r="T9" s="162"/>
      <c r="U9" s="163">
        <f>AVERAGE(Q9:T9)</f>
        <v>0</v>
      </c>
      <c r="V9" s="161">
        <v>0</v>
      </c>
      <c r="W9" s="161">
        <v>0</v>
      </c>
      <c r="X9" s="161">
        <v>0</v>
      </c>
      <c r="Y9" s="162"/>
      <c r="Z9" s="163">
        <f>AVERAGE(V9:Y9)</f>
        <v>0</v>
      </c>
      <c r="AA9" s="161">
        <v>0</v>
      </c>
      <c r="AB9" s="161">
        <v>0</v>
      </c>
      <c r="AC9" s="161">
        <v>0</v>
      </c>
      <c r="AD9" s="162"/>
      <c r="AE9" s="163">
        <f>AVERAGE(AA9:AD9)</f>
        <v>0</v>
      </c>
      <c r="AF9" s="161">
        <v>0</v>
      </c>
      <c r="AG9" s="161">
        <v>0</v>
      </c>
      <c r="AH9" s="161">
        <v>0</v>
      </c>
      <c r="AI9" s="162"/>
      <c r="AJ9" s="163">
        <f>AVERAGE(AF9:AI9)</f>
        <v>0</v>
      </c>
      <c r="AK9" s="161">
        <v>0</v>
      </c>
      <c r="AL9" s="161">
        <v>0</v>
      </c>
      <c r="AM9" s="161">
        <v>0</v>
      </c>
      <c r="AN9" s="162"/>
      <c r="AO9" s="163">
        <f>AVERAGE(AK9:AN9)</f>
        <v>0</v>
      </c>
      <c r="AP9" s="161">
        <v>0</v>
      </c>
      <c r="AQ9" s="161">
        <v>0</v>
      </c>
      <c r="AR9" s="161">
        <v>0</v>
      </c>
      <c r="AS9" s="162"/>
      <c r="AT9" s="163">
        <f>AVERAGE(AP9:AS9)</f>
        <v>0</v>
      </c>
      <c r="AU9" s="161">
        <v>0</v>
      </c>
      <c r="AV9" s="161">
        <v>0</v>
      </c>
      <c r="AW9" s="161">
        <v>0</v>
      </c>
      <c r="AX9" s="162"/>
      <c r="AY9" s="163">
        <f>AVERAGE(AU9:AX9)</f>
        <v>0</v>
      </c>
      <c r="AZ9" s="164">
        <f>P9+U9+Z9+AE9+AJ9+AO9+AT9+AY9</f>
        <v>0</v>
      </c>
      <c r="BA9" s="165">
        <v>0</v>
      </c>
      <c r="BB9" s="165">
        <v>0</v>
      </c>
      <c r="BC9" s="165">
        <v>0</v>
      </c>
      <c r="BD9" s="166"/>
      <c r="BE9" s="163">
        <f>AVERAGE(BA9:BD9)</f>
        <v>0</v>
      </c>
      <c r="BF9" s="165">
        <v>0</v>
      </c>
      <c r="BG9" s="165">
        <v>0</v>
      </c>
      <c r="BH9" s="165">
        <v>0</v>
      </c>
      <c r="BI9" s="166"/>
      <c r="BJ9" s="163">
        <f>AVERAGE(BF9:BI9)</f>
        <v>0</v>
      </c>
      <c r="BK9" s="165">
        <v>0</v>
      </c>
      <c r="BL9" s="165">
        <v>0</v>
      </c>
      <c r="BM9" s="165">
        <v>0</v>
      </c>
      <c r="BN9" s="166"/>
      <c r="BO9" s="163">
        <f>AVERAGE(BK9:BN9)</f>
        <v>0</v>
      </c>
      <c r="BP9" s="165">
        <v>0</v>
      </c>
      <c r="BQ9" s="165">
        <v>0</v>
      </c>
      <c r="BR9" s="165">
        <v>0</v>
      </c>
      <c r="BS9" s="166"/>
      <c r="BT9" s="163">
        <f>AVERAGE(BP9:BS9)</f>
        <v>0</v>
      </c>
      <c r="BU9" s="167">
        <v>0</v>
      </c>
      <c r="BV9" s="167">
        <v>0</v>
      </c>
      <c r="BW9" s="167">
        <v>0</v>
      </c>
      <c r="BX9" s="166"/>
      <c r="BY9" s="163">
        <f>AVERAGE(BU9:BX9)</f>
        <v>0</v>
      </c>
      <c r="BZ9" s="167">
        <v>0</v>
      </c>
      <c r="CA9" s="167">
        <v>0</v>
      </c>
      <c r="CB9" s="167">
        <v>0</v>
      </c>
      <c r="CC9" s="168"/>
      <c r="CD9" s="169">
        <f>AVERAGE(BZ9:CC9)</f>
        <v>0</v>
      </c>
      <c r="CE9" s="170"/>
      <c r="CF9" s="171"/>
      <c r="CG9" s="171"/>
      <c r="CH9" s="166"/>
      <c r="CI9" s="171"/>
      <c r="CJ9" s="171"/>
      <c r="CK9" s="171"/>
      <c r="CL9" s="166"/>
      <c r="CM9" s="171"/>
      <c r="CN9" s="171"/>
      <c r="CO9" s="171"/>
      <c r="CP9" s="166"/>
      <c r="CQ9" s="171"/>
      <c r="CR9" s="171"/>
      <c r="CS9" s="171"/>
      <c r="CT9" s="166"/>
      <c r="CU9" s="171"/>
      <c r="CV9" s="171"/>
      <c r="CW9" s="171"/>
      <c r="CX9" s="166"/>
      <c r="CY9" s="171"/>
      <c r="CZ9" s="171"/>
      <c r="DA9" s="171"/>
      <c r="DB9" s="172"/>
      <c r="DC9" s="173"/>
      <c r="DD9" s="174">
        <f>SUM(BA9,BF9,BK9,BP9,BU9,BZ9)</f>
        <v>0</v>
      </c>
      <c r="DE9" s="175">
        <f>SUM(BB9,BG9,BL9,BQ9,BV9,CA9)</f>
        <v>0</v>
      </c>
      <c r="DF9" s="175">
        <f>SUM(BC9,BH9,BM9,BR9,BW9,CB9)</f>
        <v>0</v>
      </c>
      <c r="DG9" s="162">
        <f>SUM(BD9,BI9,BN9,BS9,BX9,CC9)</f>
        <v>0</v>
      </c>
      <c r="DH9" s="176">
        <f>BE9+BJ9+BT9+BO9+BY9+CD9</f>
        <v>0</v>
      </c>
      <c r="DI9" s="163">
        <f>AZ9-DH9</f>
        <v>0</v>
      </c>
      <c r="DJ9" s="177">
        <f>RANK(DI9,$DI$4:$DI$23,0)</f>
        <v>3</v>
      </c>
      <c r="DK9" s="178">
        <f>P9</f>
        <v>0</v>
      </c>
      <c r="DL9" s="163">
        <f>DI9*10^3+DK9</f>
        <v>0</v>
      </c>
      <c r="DM9" s="163">
        <f>RANK(DL9,$DL$4:$DL$23,0)</f>
        <v>3</v>
      </c>
      <c r="DN9" s="163">
        <f>AJ9</f>
        <v>0</v>
      </c>
      <c r="DO9" s="163">
        <f>(DI9*10^3+DK9)*10^3+DN9</f>
        <v>0</v>
      </c>
      <c r="DP9" s="163">
        <f>RANK(DO9,$DO$4:$DO$23,0)</f>
        <v>3</v>
      </c>
      <c r="DQ9" s="179">
        <f>U9</f>
        <v>0</v>
      </c>
      <c r="DR9" s="179">
        <f>((DI9*10^3+DK9)*10^3+DN9)*10^3+DQ9</f>
        <v>0</v>
      </c>
      <c r="DS9" s="179">
        <f>RANK(DR9,$DR$4:$DR$23,0)</f>
        <v>3</v>
      </c>
      <c r="DT9" s="179">
        <f>AO9</f>
        <v>0</v>
      </c>
      <c r="DU9" s="179">
        <f>(((DI9*10^3+DK9)*10^3+DN9)*10^3+DQ9)*10^3+DT9</f>
        <v>0</v>
      </c>
      <c r="DV9" s="187">
        <f>IF(F9&gt;0,RANK(DU9,$DU$4:$DU$23,0),20)</f>
        <v>20</v>
      </c>
      <c r="DW9" s="179">
        <f>IF(DV9&lt;&gt;20,RANK(DV9,$DV$4:$DV$23,1)+COUNTIF(DV$4:DV9,DV9)-1,20)</f>
        <v>20</v>
      </c>
      <c r="DX9" s="180">
        <f>DI9/$DX$3</f>
        <v>0</v>
      </c>
      <c r="DY9" t="s" s="181">
        <f>IF(COUNTIF(CE9:DB9,"x")&gt;0,"Dis",IF(COUNTIF(DC9,"x")&gt;0,"Abbruch","-"))</f>
        <v>26</v>
      </c>
      <c r="DZ9" s="152"/>
    </row>
    <row r="10" ht="16" customHeight="1">
      <c r="A10" s="111"/>
      <c r="B10" s="111"/>
      <c r="C10" s="112"/>
      <c r="D10" t="s" s="188">
        <f>'classi'!B156</f>
        <v>26</v>
      </c>
      <c r="E10" s="160"/>
      <c r="F10" s="160">
        <f>'classi'!C156</f>
        <v>0</v>
      </c>
      <c r="G10" s="160">
        <f>'classi'!D156</f>
        <v>0</v>
      </c>
      <c r="H10" s="160">
        <f>'classi'!G156</f>
        <v>0</v>
      </c>
      <c r="I10" s="182"/>
      <c r="J10" s="182"/>
      <c r="K10" s="182"/>
      <c r="L10" s="161">
        <v>0</v>
      </c>
      <c r="M10" s="161">
        <v>0</v>
      </c>
      <c r="N10" s="161">
        <v>0</v>
      </c>
      <c r="O10" s="162"/>
      <c r="P10" s="163">
        <f>AVERAGE(L10:O10)</f>
        <v>0</v>
      </c>
      <c r="Q10" s="161">
        <v>0</v>
      </c>
      <c r="R10" s="161">
        <v>0</v>
      </c>
      <c r="S10" s="161">
        <v>0</v>
      </c>
      <c r="T10" s="162"/>
      <c r="U10" s="163">
        <f>AVERAGE(Q10:T10)</f>
        <v>0</v>
      </c>
      <c r="V10" s="161">
        <v>0</v>
      </c>
      <c r="W10" s="161">
        <v>0</v>
      </c>
      <c r="X10" s="161">
        <v>0</v>
      </c>
      <c r="Y10" s="162"/>
      <c r="Z10" s="163">
        <f>AVERAGE(V10:Y10)</f>
        <v>0</v>
      </c>
      <c r="AA10" s="161">
        <v>0</v>
      </c>
      <c r="AB10" s="161">
        <v>0</v>
      </c>
      <c r="AC10" s="161">
        <v>0</v>
      </c>
      <c r="AD10" s="162"/>
      <c r="AE10" s="163">
        <f>AVERAGE(AA10:AD10)</f>
        <v>0</v>
      </c>
      <c r="AF10" s="161">
        <v>0</v>
      </c>
      <c r="AG10" s="161">
        <v>0</v>
      </c>
      <c r="AH10" s="161">
        <v>0</v>
      </c>
      <c r="AI10" s="162"/>
      <c r="AJ10" s="163">
        <f>AVERAGE(AF10:AI10)</f>
        <v>0</v>
      </c>
      <c r="AK10" s="161">
        <v>0</v>
      </c>
      <c r="AL10" s="161">
        <v>0</v>
      </c>
      <c r="AM10" s="161">
        <v>0</v>
      </c>
      <c r="AN10" s="162"/>
      <c r="AO10" s="163">
        <f>AVERAGE(AK10:AN10)</f>
        <v>0</v>
      </c>
      <c r="AP10" s="161">
        <v>0</v>
      </c>
      <c r="AQ10" s="161">
        <v>0</v>
      </c>
      <c r="AR10" s="161">
        <v>0</v>
      </c>
      <c r="AS10" s="162"/>
      <c r="AT10" s="163">
        <f>AVERAGE(AP10:AS10)</f>
        <v>0</v>
      </c>
      <c r="AU10" s="161">
        <v>0</v>
      </c>
      <c r="AV10" s="161">
        <v>0</v>
      </c>
      <c r="AW10" s="161">
        <v>0</v>
      </c>
      <c r="AX10" s="162"/>
      <c r="AY10" s="163">
        <f>AVERAGE(AU10:AX10)</f>
        <v>0</v>
      </c>
      <c r="AZ10" s="164">
        <f>P10+U10+Z10+AE10+AJ10+AO10+AT10+AY10</f>
        <v>0</v>
      </c>
      <c r="BA10" s="165">
        <v>0</v>
      </c>
      <c r="BB10" s="165">
        <v>0</v>
      </c>
      <c r="BC10" s="165">
        <v>0</v>
      </c>
      <c r="BD10" s="166"/>
      <c r="BE10" s="163">
        <f>AVERAGE(BA10:BD10)</f>
        <v>0</v>
      </c>
      <c r="BF10" s="165">
        <v>0</v>
      </c>
      <c r="BG10" s="165">
        <v>0</v>
      </c>
      <c r="BH10" s="165">
        <v>0</v>
      </c>
      <c r="BI10" s="166"/>
      <c r="BJ10" s="163">
        <f>AVERAGE(BF10:BI10)</f>
        <v>0</v>
      </c>
      <c r="BK10" s="165">
        <v>0</v>
      </c>
      <c r="BL10" s="165">
        <v>0</v>
      </c>
      <c r="BM10" s="165">
        <v>0</v>
      </c>
      <c r="BN10" s="166"/>
      <c r="BO10" s="163">
        <f>AVERAGE(BK10:BN10)</f>
        <v>0</v>
      </c>
      <c r="BP10" s="165">
        <v>0</v>
      </c>
      <c r="BQ10" s="165">
        <v>0</v>
      </c>
      <c r="BR10" s="165">
        <v>0</v>
      </c>
      <c r="BS10" s="166"/>
      <c r="BT10" s="163">
        <f>AVERAGE(BP10:BS10)</f>
        <v>0</v>
      </c>
      <c r="BU10" s="167">
        <v>0</v>
      </c>
      <c r="BV10" s="167">
        <v>0</v>
      </c>
      <c r="BW10" s="167">
        <v>0</v>
      </c>
      <c r="BX10" s="166"/>
      <c r="BY10" s="163">
        <f>AVERAGE(BU10:BX10)</f>
        <v>0</v>
      </c>
      <c r="BZ10" s="167">
        <v>0</v>
      </c>
      <c r="CA10" s="167">
        <v>0</v>
      </c>
      <c r="CB10" s="167">
        <v>0</v>
      </c>
      <c r="CC10" s="168"/>
      <c r="CD10" s="169">
        <f>AVERAGE(BZ10:CC10)</f>
        <v>0</v>
      </c>
      <c r="CE10" s="170"/>
      <c r="CF10" s="171"/>
      <c r="CG10" s="171"/>
      <c r="CH10" s="166"/>
      <c r="CI10" s="171"/>
      <c r="CJ10" s="171"/>
      <c r="CK10" s="171"/>
      <c r="CL10" s="166"/>
      <c r="CM10" s="171"/>
      <c r="CN10" s="171"/>
      <c r="CO10" s="171"/>
      <c r="CP10" s="166"/>
      <c r="CQ10" s="171"/>
      <c r="CR10" s="171"/>
      <c r="CS10" s="171"/>
      <c r="CT10" s="166"/>
      <c r="CU10" s="171"/>
      <c r="CV10" s="171"/>
      <c r="CW10" s="171"/>
      <c r="CX10" s="166"/>
      <c r="CY10" s="171"/>
      <c r="CZ10" s="171"/>
      <c r="DA10" s="171"/>
      <c r="DB10" s="172"/>
      <c r="DC10" s="173"/>
      <c r="DD10" s="174">
        <f>SUM(BA10,BF10,BK10,BP10,BU10,BZ10)</f>
        <v>0</v>
      </c>
      <c r="DE10" s="175">
        <f>SUM(BB10,BG10,BL10,BQ10,BV10,CA10)</f>
        <v>0</v>
      </c>
      <c r="DF10" s="175">
        <f>SUM(BC10,BH10,BM10,BR10,BW10,CB10)</f>
        <v>0</v>
      </c>
      <c r="DG10" s="162">
        <f>SUM(BD10,BI10,BN10,BS10,BX10,CC10)</f>
        <v>0</v>
      </c>
      <c r="DH10" s="176">
        <f>BE10+BJ10+BT10+BO10+BY10+CD10</f>
        <v>0</v>
      </c>
      <c r="DI10" s="163">
        <f>AZ10-DH10</f>
        <v>0</v>
      </c>
      <c r="DJ10" s="177">
        <f>RANK(DI10,$DI$4:$DI$23,0)</f>
        <v>3</v>
      </c>
      <c r="DK10" s="178">
        <f>P10</f>
        <v>0</v>
      </c>
      <c r="DL10" s="163">
        <f>DI10*10^3+DK10</f>
        <v>0</v>
      </c>
      <c r="DM10" s="163">
        <f>RANK(DL10,$DL$4:$DL$23,0)</f>
        <v>3</v>
      </c>
      <c r="DN10" s="163">
        <f>AJ10</f>
        <v>0</v>
      </c>
      <c r="DO10" s="163">
        <f>(DI10*10^3+DK10)*10^3+DN10</f>
        <v>0</v>
      </c>
      <c r="DP10" s="163">
        <f>RANK(DO10,$DO$4:$DO$23,0)</f>
        <v>3</v>
      </c>
      <c r="DQ10" s="179">
        <f>U10</f>
        <v>0</v>
      </c>
      <c r="DR10" s="179">
        <f>((DI10*10^3+DK10)*10^3+DN10)*10^3+DQ10</f>
        <v>0</v>
      </c>
      <c r="DS10" s="179">
        <f>RANK(DR10,$DR$4:$DR$23,0)</f>
        <v>3</v>
      </c>
      <c r="DT10" s="179">
        <f>AO10</f>
        <v>0</v>
      </c>
      <c r="DU10" s="179">
        <f>(((DI10*10^3+DK10)*10^3+DN10)*10^3+DQ10)*10^3+DT10</f>
        <v>0</v>
      </c>
      <c r="DV10" s="187">
        <f>IF(F10&gt;0,RANK(DU10,$DU$4:$DU$23,0),20)</f>
        <v>20</v>
      </c>
      <c r="DW10" s="179">
        <f>IF(DV10&lt;&gt;20,RANK(DV10,$DV$4:$DV$23,1)+COUNTIF(DV$4:DV10,DV10)-1,20)</f>
        <v>20</v>
      </c>
      <c r="DX10" s="180">
        <f>DI10/$DX$3</f>
        <v>0</v>
      </c>
      <c r="DY10" t="s" s="181">
        <f>IF(COUNTIF(CE10:DB10,"x")&gt;0,"Dis",IF(COUNTIF(DC10,"x")&gt;0,"Abbruch","-"))</f>
        <v>26</v>
      </c>
      <c r="DZ10" s="152"/>
    </row>
    <row r="11" ht="16" customHeight="1">
      <c r="A11" s="111"/>
      <c r="B11" s="111"/>
      <c r="C11" s="112"/>
      <c r="D11" t="s" s="188">
        <f>'classi'!B157</f>
        <v>26</v>
      </c>
      <c r="E11" s="160"/>
      <c r="F11" s="160">
        <f>'classi'!C157</f>
        <v>0</v>
      </c>
      <c r="G11" s="160">
        <f>'classi'!D157</f>
        <v>0</v>
      </c>
      <c r="H11" s="160">
        <f>'classi'!G157</f>
        <v>0</v>
      </c>
      <c r="I11" s="182"/>
      <c r="J11" s="182"/>
      <c r="K11" s="182"/>
      <c r="L11" s="161">
        <v>0</v>
      </c>
      <c r="M11" s="161">
        <v>0</v>
      </c>
      <c r="N11" s="161">
        <v>0</v>
      </c>
      <c r="O11" s="162"/>
      <c r="P11" s="163">
        <f>AVERAGE(L11:O11)</f>
        <v>0</v>
      </c>
      <c r="Q11" s="161">
        <v>0</v>
      </c>
      <c r="R11" s="161">
        <v>0</v>
      </c>
      <c r="S11" s="161">
        <v>0</v>
      </c>
      <c r="T11" s="162"/>
      <c r="U11" s="163">
        <f>AVERAGE(Q11:T11)</f>
        <v>0</v>
      </c>
      <c r="V11" s="161">
        <v>0</v>
      </c>
      <c r="W11" s="161">
        <v>0</v>
      </c>
      <c r="X11" s="161">
        <v>0</v>
      </c>
      <c r="Y11" s="162"/>
      <c r="Z11" s="163">
        <f>AVERAGE(V11:Y11)</f>
        <v>0</v>
      </c>
      <c r="AA11" s="161">
        <v>0</v>
      </c>
      <c r="AB11" s="161">
        <v>0</v>
      </c>
      <c r="AC11" s="161">
        <v>0</v>
      </c>
      <c r="AD11" s="162"/>
      <c r="AE11" s="163">
        <f>AVERAGE(AA11:AD11)</f>
        <v>0</v>
      </c>
      <c r="AF11" s="161">
        <v>0</v>
      </c>
      <c r="AG11" s="161">
        <v>0</v>
      </c>
      <c r="AH11" s="161">
        <v>0</v>
      </c>
      <c r="AI11" s="162"/>
      <c r="AJ11" s="163">
        <f>AVERAGE(AF11:AI11)</f>
        <v>0</v>
      </c>
      <c r="AK11" s="161">
        <v>0</v>
      </c>
      <c r="AL11" s="161">
        <v>0</v>
      </c>
      <c r="AM11" s="161">
        <v>0</v>
      </c>
      <c r="AN11" s="162"/>
      <c r="AO11" s="163">
        <f>AVERAGE(AK11:AN11)</f>
        <v>0</v>
      </c>
      <c r="AP11" s="161">
        <v>0</v>
      </c>
      <c r="AQ11" s="161">
        <v>0</v>
      </c>
      <c r="AR11" s="161">
        <v>0</v>
      </c>
      <c r="AS11" s="162"/>
      <c r="AT11" s="163">
        <f>AVERAGE(AP11:AS11)</f>
        <v>0</v>
      </c>
      <c r="AU11" s="161">
        <v>0</v>
      </c>
      <c r="AV11" s="161">
        <v>0</v>
      </c>
      <c r="AW11" s="161">
        <v>0</v>
      </c>
      <c r="AX11" s="162"/>
      <c r="AY11" s="163">
        <f>AVERAGE(AU11:AX11)</f>
        <v>0</v>
      </c>
      <c r="AZ11" s="164">
        <f>P11+U11+Z11+AE11+AJ11+AO11+AT11+AY11</f>
        <v>0</v>
      </c>
      <c r="BA11" s="165">
        <v>0</v>
      </c>
      <c r="BB11" s="165">
        <v>0</v>
      </c>
      <c r="BC11" s="165">
        <v>0</v>
      </c>
      <c r="BD11" s="166"/>
      <c r="BE11" s="163">
        <f>AVERAGE(BA11:BD11)</f>
        <v>0</v>
      </c>
      <c r="BF11" s="165">
        <v>0</v>
      </c>
      <c r="BG11" s="165">
        <v>0</v>
      </c>
      <c r="BH11" s="165">
        <v>0</v>
      </c>
      <c r="BI11" s="166"/>
      <c r="BJ11" s="163">
        <f>AVERAGE(BF11:BI11)</f>
        <v>0</v>
      </c>
      <c r="BK11" s="165">
        <v>0</v>
      </c>
      <c r="BL11" s="165">
        <v>0</v>
      </c>
      <c r="BM11" s="165">
        <v>0</v>
      </c>
      <c r="BN11" s="166"/>
      <c r="BO11" s="163">
        <f>AVERAGE(BK11:BN11)</f>
        <v>0</v>
      </c>
      <c r="BP11" s="165">
        <v>0</v>
      </c>
      <c r="BQ11" s="165">
        <v>0</v>
      </c>
      <c r="BR11" s="165">
        <v>0</v>
      </c>
      <c r="BS11" s="166"/>
      <c r="BT11" s="163">
        <f>AVERAGE(BP11:BS11)</f>
        <v>0</v>
      </c>
      <c r="BU11" s="167">
        <v>0</v>
      </c>
      <c r="BV11" s="167">
        <v>0</v>
      </c>
      <c r="BW11" s="167">
        <v>0</v>
      </c>
      <c r="BX11" s="166"/>
      <c r="BY11" s="163">
        <f>AVERAGE(BU11:BX11)</f>
        <v>0</v>
      </c>
      <c r="BZ11" s="167">
        <v>0</v>
      </c>
      <c r="CA11" s="167">
        <v>0</v>
      </c>
      <c r="CB11" s="167">
        <v>0</v>
      </c>
      <c r="CC11" s="168"/>
      <c r="CD11" s="169">
        <f>AVERAGE(BZ11:CC11)</f>
        <v>0</v>
      </c>
      <c r="CE11" s="170"/>
      <c r="CF11" s="171"/>
      <c r="CG11" s="171"/>
      <c r="CH11" s="166"/>
      <c r="CI11" s="171"/>
      <c r="CJ11" s="171"/>
      <c r="CK11" s="171"/>
      <c r="CL11" s="166"/>
      <c r="CM11" s="171"/>
      <c r="CN11" s="171"/>
      <c r="CO11" s="171"/>
      <c r="CP11" s="166"/>
      <c r="CQ11" s="171"/>
      <c r="CR11" s="171"/>
      <c r="CS11" s="171"/>
      <c r="CT11" s="166"/>
      <c r="CU11" s="171"/>
      <c r="CV11" s="171"/>
      <c r="CW11" s="171"/>
      <c r="CX11" s="166"/>
      <c r="CY11" s="171"/>
      <c r="CZ11" s="171"/>
      <c r="DA11" s="171"/>
      <c r="DB11" s="172"/>
      <c r="DC11" s="173"/>
      <c r="DD11" s="174">
        <f>SUM(BA11,BF11,BK11,BP11,BU11,BZ11)</f>
        <v>0</v>
      </c>
      <c r="DE11" s="175">
        <f>SUM(BB11,BG11,BL11,BQ11,BV11,CA11)</f>
        <v>0</v>
      </c>
      <c r="DF11" s="175">
        <f>SUM(BC11,BH11,BM11,BR11,BW11,CB11)</f>
        <v>0</v>
      </c>
      <c r="DG11" s="162">
        <f>SUM(BD11,BI11,BN11,BS11,BX11,CC11)</f>
        <v>0</v>
      </c>
      <c r="DH11" s="176">
        <f>BE11+BJ11+BT11+BO11+BY11+CD11</f>
        <v>0</v>
      </c>
      <c r="DI11" s="163">
        <f>AZ11-DH11</f>
        <v>0</v>
      </c>
      <c r="DJ11" s="177">
        <f>RANK(DI11,$DI$4:$DI$23,0)</f>
        <v>3</v>
      </c>
      <c r="DK11" s="178">
        <f>P11</f>
        <v>0</v>
      </c>
      <c r="DL11" s="163">
        <f>DI11*10^3+DK11</f>
        <v>0</v>
      </c>
      <c r="DM11" s="163">
        <f>RANK(DL11,$DL$4:$DL$23,0)</f>
        <v>3</v>
      </c>
      <c r="DN11" s="163">
        <f>AJ11</f>
        <v>0</v>
      </c>
      <c r="DO11" s="163">
        <f>(DI11*10^3+DK11)*10^3+DN11</f>
        <v>0</v>
      </c>
      <c r="DP11" s="163">
        <f>RANK(DO11,$DO$4:$DO$23,0)</f>
        <v>3</v>
      </c>
      <c r="DQ11" s="179">
        <f>U11</f>
        <v>0</v>
      </c>
      <c r="DR11" s="179">
        <f>((DI11*10^3+DK11)*10^3+DN11)*10^3+DQ11</f>
        <v>0</v>
      </c>
      <c r="DS11" s="179">
        <f>RANK(DR11,$DR$4:$DR$23,0)</f>
        <v>3</v>
      </c>
      <c r="DT11" s="179">
        <f>AO11</f>
        <v>0</v>
      </c>
      <c r="DU11" s="179">
        <f>(((DI11*10^3+DK11)*10^3+DN11)*10^3+DQ11)*10^3+DT11</f>
        <v>0</v>
      </c>
      <c r="DV11" s="187">
        <f>IF(F11&gt;0,RANK(DU11,$DU$4:$DU$23,0),20)</f>
        <v>20</v>
      </c>
      <c r="DW11" s="179">
        <f>IF(DV11&lt;&gt;20,RANK(DV11,$DV$4:$DV$23,1)+COUNTIF(DV$4:DV11,DV11)-1,20)</f>
        <v>20</v>
      </c>
      <c r="DX11" s="180">
        <f>DI11/$DX$3</f>
        <v>0</v>
      </c>
      <c r="DY11" t="s" s="181">
        <f>IF(COUNTIF(CE11:DB11,"x")&gt;0,"Dis",IF(COUNTIF(DC11,"x")&gt;0,"Abbruch","-"))</f>
        <v>26</v>
      </c>
      <c r="DZ11" s="152"/>
    </row>
    <row r="12" ht="16" customHeight="1">
      <c r="A12" s="111"/>
      <c r="B12" s="111"/>
      <c r="C12" s="112"/>
      <c r="D12" t="s" s="188">
        <f>'classi'!B158</f>
        <v>26</v>
      </c>
      <c r="E12" s="160"/>
      <c r="F12" s="160">
        <f>'classi'!C158</f>
        <v>0</v>
      </c>
      <c r="G12" s="160">
        <f>'classi'!D158</f>
        <v>0</v>
      </c>
      <c r="H12" s="160">
        <f>'classi'!G158</f>
        <v>0</v>
      </c>
      <c r="I12" s="182"/>
      <c r="J12" s="182"/>
      <c r="K12" s="182"/>
      <c r="L12" s="161">
        <v>0</v>
      </c>
      <c r="M12" s="161">
        <v>0</v>
      </c>
      <c r="N12" s="161">
        <v>0</v>
      </c>
      <c r="O12" s="162"/>
      <c r="P12" s="163">
        <f>AVERAGE(L12:O12)</f>
        <v>0</v>
      </c>
      <c r="Q12" s="161">
        <v>0</v>
      </c>
      <c r="R12" s="161">
        <v>0</v>
      </c>
      <c r="S12" s="161">
        <v>0</v>
      </c>
      <c r="T12" s="162"/>
      <c r="U12" s="163">
        <f>AVERAGE(Q12:T12)</f>
        <v>0</v>
      </c>
      <c r="V12" s="161">
        <v>0</v>
      </c>
      <c r="W12" s="161">
        <v>0</v>
      </c>
      <c r="X12" s="161">
        <v>0</v>
      </c>
      <c r="Y12" s="162"/>
      <c r="Z12" s="163">
        <f>AVERAGE(V12:Y12)</f>
        <v>0</v>
      </c>
      <c r="AA12" s="161">
        <v>0</v>
      </c>
      <c r="AB12" s="161">
        <v>0</v>
      </c>
      <c r="AC12" s="161">
        <v>0</v>
      </c>
      <c r="AD12" s="162"/>
      <c r="AE12" s="163">
        <f>AVERAGE(AA12:AD12)</f>
        <v>0</v>
      </c>
      <c r="AF12" s="161">
        <v>0</v>
      </c>
      <c r="AG12" s="161">
        <v>0</v>
      </c>
      <c r="AH12" s="161">
        <v>0</v>
      </c>
      <c r="AI12" s="162"/>
      <c r="AJ12" s="163">
        <f>AVERAGE(AF12:AI12)</f>
        <v>0</v>
      </c>
      <c r="AK12" s="161">
        <v>0</v>
      </c>
      <c r="AL12" s="161">
        <v>0</v>
      </c>
      <c r="AM12" s="161">
        <v>0</v>
      </c>
      <c r="AN12" s="162"/>
      <c r="AO12" s="163">
        <f>AVERAGE(AK12:AN12)</f>
        <v>0</v>
      </c>
      <c r="AP12" s="161">
        <v>0</v>
      </c>
      <c r="AQ12" s="161">
        <v>0</v>
      </c>
      <c r="AR12" s="161">
        <v>0</v>
      </c>
      <c r="AS12" s="162"/>
      <c r="AT12" s="163">
        <f>AVERAGE(AP12:AS12)</f>
        <v>0</v>
      </c>
      <c r="AU12" s="161">
        <v>0</v>
      </c>
      <c r="AV12" s="161">
        <v>0</v>
      </c>
      <c r="AW12" s="161">
        <v>0</v>
      </c>
      <c r="AX12" s="162"/>
      <c r="AY12" s="163">
        <f>AVERAGE(AU12:AX12)</f>
        <v>0</v>
      </c>
      <c r="AZ12" s="164">
        <f>P12+U12+Z12+AE12+AJ12+AO12+AT12+AY12</f>
        <v>0</v>
      </c>
      <c r="BA12" s="165">
        <v>0</v>
      </c>
      <c r="BB12" s="165">
        <v>0</v>
      </c>
      <c r="BC12" s="165">
        <v>0</v>
      </c>
      <c r="BD12" s="166"/>
      <c r="BE12" s="163">
        <f>AVERAGE(BA12:BD12)</f>
        <v>0</v>
      </c>
      <c r="BF12" s="165">
        <v>0</v>
      </c>
      <c r="BG12" s="165">
        <v>0</v>
      </c>
      <c r="BH12" s="165">
        <v>0</v>
      </c>
      <c r="BI12" s="166"/>
      <c r="BJ12" s="163">
        <f>AVERAGE(BF12:BI12)</f>
        <v>0</v>
      </c>
      <c r="BK12" s="165">
        <v>0</v>
      </c>
      <c r="BL12" s="165">
        <v>0</v>
      </c>
      <c r="BM12" s="165">
        <v>0</v>
      </c>
      <c r="BN12" s="166"/>
      <c r="BO12" s="163">
        <f>AVERAGE(BK12:BN12)</f>
        <v>0</v>
      </c>
      <c r="BP12" s="165">
        <v>0</v>
      </c>
      <c r="BQ12" s="165">
        <v>0</v>
      </c>
      <c r="BR12" s="165">
        <v>0</v>
      </c>
      <c r="BS12" s="166"/>
      <c r="BT12" s="163">
        <f>AVERAGE(BP12:BS12)</f>
        <v>0</v>
      </c>
      <c r="BU12" s="167">
        <v>0</v>
      </c>
      <c r="BV12" s="167">
        <v>0</v>
      </c>
      <c r="BW12" s="167">
        <v>0</v>
      </c>
      <c r="BX12" s="166"/>
      <c r="BY12" s="163">
        <f>AVERAGE(BU12:BX12)</f>
        <v>0</v>
      </c>
      <c r="BZ12" s="167">
        <v>0</v>
      </c>
      <c r="CA12" s="167">
        <v>0</v>
      </c>
      <c r="CB12" s="167">
        <v>0</v>
      </c>
      <c r="CC12" s="168"/>
      <c r="CD12" s="169">
        <f>AVERAGE(BZ12:CC12)</f>
        <v>0</v>
      </c>
      <c r="CE12" s="170"/>
      <c r="CF12" s="171"/>
      <c r="CG12" s="171"/>
      <c r="CH12" s="166"/>
      <c r="CI12" s="171"/>
      <c r="CJ12" s="171"/>
      <c r="CK12" s="171"/>
      <c r="CL12" s="166"/>
      <c r="CM12" s="171"/>
      <c r="CN12" s="171"/>
      <c r="CO12" s="171"/>
      <c r="CP12" s="166"/>
      <c r="CQ12" s="171"/>
      <c r="CR12" s="171"/>
      <c r="CS12" s="171"/>
      <c r="CT12" s="166"/>
      <c r="CU12" s="171"/>
      <c r="CV12" s="171"/>
      <c r="CW12" s="171"/>
      <c r="CX12" s="166"/>
      <c r="CY12" s="171"/>
      <c r="CZ12" s="171"/>
      <c r="DA12" s="171"/>
      <c r="DB12" s="172"/>
      <c r="DC12" s="173"/>
      <c r="DD12" s="174">
        <f>SUM(BA12,BF12,BK12,BP12,BU12,BZ12)</f>
        <v>0</v>
      </c>
      <c r="DE12" s="175">
        <f>SUM(BB12,BG12,BL12,BQ12,BV12,CA12)</f>
        <v>0</v>
      </c>
      <c r="DF12" s="175">
        <f>SUM(BC12,BH12,BM12,BR12,BW12,CB12)</f>
        <v>0</v>
      </c>
      <c r="DG12" s="162">
        <f>SUM(BD12,BI12,BN12,BS12,BX12,CC12)</f>
        <v>0</v>
      </c>
      <c r="DH12" s="176">
        <f>BE12+BJ12+BT12+BO12+BY12+CD12</f>
        <v>0</v>
      </c>
      <c r="DI12" s="163">
        <f>AZ12-DH12</f>
        <v>0</v>
      </c>
      <c r="DJ12" s="177">
        <f>RANK(DI12,$DI$4:$DI$23,0)</f>
        <v>3</v>
      </c>
      <c r="DK12" s="178">
        <f>P12</f>
        <v>0</v>
      </c>
      <c r="DL12" s="163">
        <f>DI12*10^3+DK12</f>
        <v>0</v>
      </c>
      <c r="DM12" s="163">
        <f>RANK(DL12,$DL$4:$DL$23,0)</f>
        <v>3</v>
      </c>
      <c r="DN12" s="163">
        <f>AJ12</f>
        <v>0</v>
      </c>
      <c r="DO12" s="163">
        <f>(DI12*10^3+DK12)*10^3+DN12</f>
        <v>0</v>
      </c>
      <c r="DP12" s="163">
        <f>RANK(DO12,$DO$4:$DO$23,0)</f>
        <v>3</v>
      </c>
      <c r="DQ12" s="179">
        <f>U12</f>
        <v>0</v>
      </c>
      <c r="DR12" s="179">
        <f>((DI12*10^3+DK12)*10^3+DN12)*10^3+DQ12</f>
        <v>0</v>
      </c>
      <c r="DS12" s="179">
        <f>RANK(DR12,$DR$4:$DR$23,0)</f>
        <v>3</v>
      </c>
      <c r="DT12" s="179">
        <f>AO12</f>
        <v>0</v>
      </c>
      <c r="DU12" s="179">
        <f>(((DI12*10^3+DK12)*10^3+DN12)*10^3+DQ12)*10^3+DT12</f>
        <v>0</v>
      </c>
      <c r="DV12" s="187">
        <f>IF(F12&gt;0,RANK(DU12,$DU$4:$DU$23,0),20)</f>
        <v>20</v>
      </c>
      <c r="DW12" s="179">
        <f>IF(DV12&lt;&gt;20,RANK(DV12,$DV$4:$DV$23,1)+COUNTIF(DV$4:DV12,DV12)-1,20)</f>
        <v>20</v>
      </c>
      <c r="DX12" s="180">
        <f>DI12/$DX$3</f>
        <v>0</v>
      </c>
      <c r="DY12" t="s" s="181">
        <f>IF(COUNTIF(CE12:DB12,"x")&gt;0,"Dis",IF(COUNTIF(DC12,"x")&gt;0,"Abbruch","-"))</f>
        <v>26</v>
      </c>
      <c r="DZ12" s="152"/>
    </row>
    <row r="13" ht="16" customHeight="1">
      <c r="A13" s="111"/>
      <c r="B13" s="111"/>
      <c r="C13" s="112"/>
      <c r="D13" t="s" s="188">
        <f>'classi'!B159</f>
        <v>26</v>
      </c>
      <c r="E13" s="160"/>
      <c r="F13" s="160">
        <f>'classi'!C159</f>
        <v>0</v>
      </c>
      <c r="G13" s="160">
        <f>'classi'!D159</f>
        <v>0</v>
      </c>
      <c r="H13" s="160">
        <f>'classi'!G159</f>
        <v>0</v>
      </c>
      <c r="I13" s="182"/>
      <c r="J13" s="182"/>
      <c r="K13" s="182"/>
      <c r="L13" s="161">
        <v>0</v>
      </c>
      <c r="M13" s="161">
        <v>0</v>
      </c>
      <c r="N13" s="161">
        <v>0</v>
      </c>
      <c r="O13" s="162"/>
      <c r="P13" s="163">
        <f>AVERAGE(L13:O13)</f>
        <v>0</v>
      </c>
      <c r="Q13" s="161">
        <v>0</v>
      </c>
      <c r="R13" s="161">
        <v>0</v>
      </c>
      <c r="S13" s="161">
        <v>0</v>
      </c>
      <c r="T13" s="162"/>
      <c r="U13" s="163">
        <f>AVERAGE(Q13:T13)</f>
        <v>0</v>
      </c>
      <c r="V13" s="161">
        <v>0</v>
      </c>
      <c r="W13" s="161">
        <v>0</v>
      </c>
      <c r="X13" s="161">
        <v>0</v>
      </c>
      <c r="Y13" s="162"/>
      <c r="Z13" s="163">
        <f>AVERAGE(V13:Y13)</f>
        <v>0</v>
      </c>
      <c r="AA13" s="161">
        <v>0</v>
      </c>
      <c r="AB13" s="161">
        <v>0</v>
      </c>
      <c r="AC13" s="161">
        <v>0</v>
      </c>
      <c r="AD13" s="162"/>
      <c r="AE13" s="163">
        <f>AVERAGE(AA13:AD13)</f>
        <v>0</v>
      </c>
      <c r="AF13" s="161">
        <v>0</v>
      </c>
      <c r="AG13" s="161">
        <v>0</v>
      </c>
      <c r="AH13" s="161">
        <v>0</v>
      </c>
      <c r="AI13" s="162"/>
      <c r="AJ13" s="163">
        <f>AVERAGE(AF13:AI13)</f>
        <v>0</v>
      </c>
      <c r="AK13" s="161">
        <v>0</v>
      </c>
      <c r="AL13" s="161">
        <v>0</v>
      </c>
      <c r="AM13" s="161">
        <v>0</v>
      </c>
      <c r="AN13" s="162"/>
      <c r="AO13" s="163">
        <f>AVERAGE(AK13:AN13)</f>
        <v>0</v>
      </c>
      <c r="AP13" s="161">
        <v>0</v>
      </c>
      <c r="AQ13" s="161">
        <v>0</v>
      </c>
      <c r="AR13" s="161">
        <v>0</v>
      </c>
      <c r="AS13" s="162"/>
      <c r="AT13" s="163">
        <f>AVERAGE(AP13:AS13)</f>
        <v>0</v>
      </c>
      <c r="AU13" s="161">
        <v>0</v>
      </c>
      <c r="AV13" s="161">
        <v>0</v>
      </c>
      <c r="AW13" s="161">
        <v>0</v>
      </c>
      <c r="AX13" s="162"/>
      <c r="AY13" s="163">
        <f>AVERAGE(AU13:AX13)</f>
        <v>0</v>
      </c>
      <c r="AZ13" s="164">
        <f>P13+U13+Z13+AE13+AJ13+AO13+AT13+AY13</f>
        <v>0</v>
      </c>
      <c r="BA13" s="165">
        <v>0</v>
      </c>
      <c r="BB13" s="165">
        <v>0</v>
      </c>
      <c r="BC13" s="165">
        <v>0</v>
      </c>
      <c r="BD13" s="166"/>
      <c r="BE13" s="163">
        <f>AVERAGE(BA13:BD13)</f>
        <v>0</v>
      </c>
      <c r="BF13" s="165">
        <v>0</v>
      </c>
      <c r="BG13" s="165">
        <v>0</v>
      </c>
      <c r="BH13" s="165">
        <v>0</v>
      </c>
      <c r="BI13" s="166"/>
      <c r="BJ13" s="163">
        <f>AVERAGE(BF13:BI13)</f>
        <v>0</v>
      </c>
      <c r="BK13" s="165">
        <v>0</v>
      </c>
      <c r="BL13" s="165">
        <v>0</v>
      </c>
      <c r="BM13" s="165">
        <v>0</v>
      </c>
      <c r="BN13" s="166"/>
      <c r="BO13" s="163">
        <f>AVERAGE(BK13:BN13)</f>
        <v>0</v>
      </c>
      <c r="BP13" s="165">
        <v>0</v>
      </c>
      <c r="BQ13" s="165">
        <v>0</v>
      </c>
      <c r="BR13" s="165">
        <v>0</v>
      </c>
      <c r="BS13" s="166"/>
      <c r="BT13" s="163">
        <f>AVERAGE(BP13:BS13)</f>
        <v>0</v>
      </c>
      <c r="BU13" s="167">
        <v>0</v>
      </c>
      <c r="BV13" s="167">
        <v>0</v>
      </c>
      <c r="BW13" s="167">
        <v>0</v>
      </c>
      <c r="BX13" s="166"/>
      <c r="BY13" s="163">
        <f>AVERAGE(BU13:BX13)</f>
        <v>0</v>
      </c>
      <c r="BZ13" s="167">
        <v>0</v>
      </c>
      <c r="CA13" s="167">
        <v>0</v>
      </c>
      <c r="CB13" s="167">
        <v>0</v>
      </c>
      <c r="CC13" s="168"/>
      <c r="CD13" s="169">
        <f>AVERAGE(BZ13:CC13)</f>
        <v>0</v>
      </c>
      <c r="CE13" s="170"/>
      <c r="CF13" s="171"/>
      <c r="CG13" s="171"/>
      <c r="CH13" s="166"/>
      <c r="CI13" s="171"/>
      <c r="CJ13" s="171"/>
      <c r="CK13" s="171"/>
      <c r="CL13" s="166"/>
      <c r="CM13" s="171"/>
      <c r="CN13" s="171"/>
      <c r="CO13" s="171"/>
      <c r="CP13" s="166"/>
      <c r="CQ13" s="171"/>
      <c r="CR13" s="171"/>
      <c r="CS13" s="171"/>
      <c r="CT13" s="166"/>
      <c r="CU13" s="171"/>
      <c r="CV13" s="171"/>
      <c r="CW13" s="171"/>
      <c r="CX13" s="166"/>
      <c r="CY13" s="171"/>
      <c r="CZ13" s="171"/>
      <c r="DA13" s="171"/>
      <c r="DB13" s="172"/>
      <c r="DC13" s="173"/>
      <c r="DD13" s="174">
        <f>SUM(BA13,BF13,BK13,BP13,BU13,BZ13)</f>
        <v>0</v>
      </c>
      <c r="DE13" s="175">
        <f>SUM(BB13,BG13,BL13,BQ13,BV13,CA13)</f>
        <v>0</v>
      </c>
      <c r="DF13" s="175">
        <f>SUM(BC13,BH13,BM13,BR13,BW13,CB13)</f>
        <v>0</v>
      </c>
      <c r="DG13" s="162">
        <f>SUM(BD13,BI13,BN13,BS13,BX13,CC13)</f>
        <v>0</v>
      </c>
      <c r="DH13" s="176">
        <f>BE13+BJ13+BT13+BO13+BY13+CD13</f>
        <v>0</v>
      </c>
      <c r="DI13" s="163">
        <f>AZ13-DH13</f>
        <v>0</v>
      </c>
      <c r="DJ13" s="177">
        <f>RANK(DI13,$DI$4:$DI$23,0)</f>
        <v>3</v>
      </c>
      <c r="DK13" s="178">
        <f>P13</f>
        <v>0</v>
      </c>
      <c r="DL13" s="163">
        <f>DI13*10^3+DK13</f>
        <v>0</v>
      </c>
      <c r="DM13" s="163">
        <f>RANK(DL13,$DL$4:$DL$23,0)</f>
        <v>3</v>
      </c>
      <c r="DN13" s="163">
        <f>AJ13</f>
        <v>0</v>
      </c>
      <c r="DO13" s="163">
        <f>(DI13*10^3+DK13)*10^3+DN13</f>
        <v>0</v>
      </c>
      <c r="DP13" s="163">
        <f>RANK(DO13,$DO$4:$DO$23,0)</f>
        <v>3</v>
      </c>
      <c r="DQ13" s="179">
        <f>U13</f>
        <v>0</v>
      </c>
      <c r="DR13" s="179">
        <f>((DI13*10^3+DK13)*10^3+DN13)*10^3+DQ13</f>
        <v>0</v>
      </c>
      <c r="DS13" s="179">
        <f>RANK(DR13,$DR$4:$DR$23,0)</f>
        <v>3</v>
      </c>
      <c r="DT13" s="179">
        <f>AO13</f>
        <v>0</v>
      </c>
      <c r="DU13" s="179">
        <f>(((DI13*10^3+DK13)*10^3+DN13)*10^3+DQ13)*10^3+DT13</f>
        <v>0</v>
      </c>
      <c r="DV13" s="187">
        <f>IF(F13&gt;0,RANK(DU13,$DU$4:$DU$23,0),20)</f>
        <v>20</v>
      </c>
      <c r="DW13" s="179">
        <f>IF(DV13&lt;&gt;20,RANK(DV13,$DV$4:$DV$23,1)+COUNTIF(DV$4:DV13,DV13)-1,20)</f>
        <v>20</v>
      </c>
      <c r="DX13" s="180">
        <f>DI13/$DX$3</f>
        <v>0</v>
      </c>
      <c r="DY13" t="s" s="181">
        <f>IF(COUNTIF(CE13:DB13,"x")&gt;0,"Dis",IF(COUNTIF(DC13,"x")&gt;0,"Abbruch","-"))</f>
        <v>26</v>
      </c>
      <c r="DZ13" s="152"/>
    </row>
    <row r="14" ht="16" customHeight="1">
      <c r="A14" s="111"/>
      <c r="B14" s="111"/>
      <c r="C14" s="112"/>
      <c r="D14" t="s" s="188">
        <f>'classi'!B160</f>
        <v>26</v>
      </c>
      <c r="E14" s="160"/>
      <c r="F14" s="160">
        <f>'classi'!C160</f>
        <v>0</v>
      </c>
      <c r="G14" s="160">
        <f>'classi'!D160</f>
        <v>0</v>
      </c>
      <c r="H14" s="160">
        <f>'classi'!G160</f>
        <v>0</v>
      </c>
      <c r="I14" s="182"/>
      <c r="J14" s="182"/>
      <c r="K14" s="182"/>
      <c r="L14" s="161">
        <v>0</v>
      </c>
      <c r="M14" s="161">
        <v>0</v>
      </c>
      <c r="N14" s="161">
        <v>0</v>
      </c>
      <c r="O14" s="162"/>
      <c r="P14" s="163">
        <f>AVERAGE(L14:O14)</f>
        <v>0</v>
      </c>
      <c r="Q14" s="161">
        <v>0</v>
      </c>
      <c r="R14" s="161">
        <v>0</v>
      </c>
      <c r="S14" s="161">
        <v>0</v>
      </c>
      <c r="T14" s="162"/>
      <c r="U14" s="163">
        <f>AVERAGE(Q14:T14)</f>
        <v>0</v>
      </c>
      <c r="V14" s="161">
        <v>0</v>
      </c>
      <c r="W14" s="161">
        <v>0</v>
      </c>
      <c r="X14" s="161">
        <v>0</v>
      </c>
      <c r="Y14" s="162"/>
      <c r="Z14" s="163">
        <f>AVERAGE(V14:Y14)</f>
        <v>0</v>
      </c>
      <c r="AA14" s="161">
        <v>0</v>
      </c>
      <c r="AB14" s="161">
        <v>0</v>
      </c>
      <c r="AC14" s="161">
        <v>0</v>
      </c>
      <c r="AD14" s="162"/>
      <c r="AE14" s="163">
        <f>AVERAGE(AA14:AD14)</f>
        <v>0</v>
      </c>
      <c r="AF14" s="161">
        <v>0</v>
      </c>
      <c r="AG14" s="161">
        <v>0</v>
      </c>
      <c r="AH14" s="161">
        <v>0</v>
      </c>
      <c r="AI14" s="162"/>
      <c r="AJ14" s="163">
        <f>AVERAGE(AF14:AI14)</f>
        <v>0</v>
      </c>
      <c r="AK14" s="161">
        <v>0</v>
      </c>
      <c r="AL14" s="161">
        <v>0</v>
      </c>
      <c r="AM14" s="161">
        <v>0</v>
      </c>
      <c r="AN14" s="162"/>
      <c r="AO14" s="163">
        <f>AVERAGE(AK14:AN14)</f>
        <v>0</v>
      </c>
      <c r="AP14" s="161">
        <v>0</v>
      </c>
      <c r="AQ14" s="161">
        <v>0</v>
      </c>
      <c r="AR14" s="161">
        <v>0</v>
      </c>
      <c r="AS14" s="162"/>
      <c r="AT14" s="163">
        <f>AVERAGE(AP14:AS14)</f>
        <v>0</v>
      </c>
      <c r="AU14" s="161">
        <v>0</v>
      </c>
      <c r="AV14" s="161">
        <v>0</v>
      </c>
      <c r="AW14" s="161">
        <v>0</v>
      </c>
      <c r="AX14" s="162"/>
      <c r="AY14" s="163">
        <f>AVERAGE(AU14:AX14)</f>
        <v>0</v>
      </c>
      <c r="AZ14" s="164">
        <f>P14+U14+Z14+AE14+AJ14+AO14+AT14+AY14</f>
        <v>0</v>
      </c>
      <c r="BA14" s="165">
        <v>0</v>
      </c>
      <c r="BB14" s="165">
        <v>0</v>
      </c>
      <c r="BC14" s="165">
        <v>0</v>
      </c>
      <c r="BD14" s="166"/>
      <c r="BE14" s="163">
        <f>AVERAGE(BA14:BD14)</f>
        <v>0</v>
      </c>
      <c r="BF14" s="165">
        <v>0</v>
      </c>
      <c r="BG14" s="165">
        <v>0</v>
      </c>
      <c r="BH14" s="165">
        <v>0</v>
      </c>
      <c r="BI14" s="166"/>
      <c r="BJ14" s="163">
        <f>AVERAGE(BF14:BI14)</f>
        <v>0</v>
      </c>
      <c r="BK14" s="165">
        <v>0</v>
      </c>
      <c r="BL14" s="165">
        <v>0</v>
      </c>
      <c r="BM14" s="165">
        <v>0</v>
      </c>
      <c r="BN14" s="166"/>
      <c r="BO14" s="163">
        <f>AVERAGE(BK14:BN14)</f>
        <v>0</v>
      </c>
      <c r="BP14" s="165">
        <v>0</v>
      </c>
      <c r="BQ14" s="165">
        <v>0</v>
      </c>
      <c r="BR14" s="165">
        <v>0</v>
      </c>
      <c r="BS14" s="166"/>
      <c r="BT14" s="163">
        <f>AVERAGE(BP14:BS14)</f>
        <v>0</v>
      </c>
      <c r="BU14" s="167">
        <v>0</v>
      </c>
      <c r="BV14" s="167">
        <v>0</v>
      </c>
      <c r="BW14" s="167">
        <v>0</v>
      </c>
      <c r="BX14" s="166"/>
      <c r="BY14" s="163">
        <f>AVERAGE(BU14:BX14)</f>
        <v>0</v>
      </c>
      <c r="BZ14" s="167">
        <v>0</v>
      </c>
      <c r="CA14" s="167">
        <v>0</v>
      </c>
      <c r="CB14" s="167">
        <v>0</v>
      </c>
      <c r="CC14" s="168"/>
      <c r="CD14" s="169">
        <f>AVERAGE(BZ14:CC14)</f>
        <v>0</v>
      </c>
      <c r="CE14" s="170"/>
      <c r="CF14" s="171"/>
      <c r="CG14" s="171"/>
      <c r="CH14" s="166"/>
      <c r="CI14" s="171"/>
      <c r="CJ14" s="171"/>
      <c r="CK14" s="171"/>
      <c r="CL14" s="166"/>
      <c r="CM14" s="171"/>
      <c r="CN14" s="171"/>
      <c r="CO14" s="171"/>
      <c r="CP14" s="166"/>
      <c r="CQ14" s="171"/>
      <c r="CR14" s="171"/>
      <c r="CS14" s="171"/>
      <c r="CT14" s="166"/>
      <c r="CU14" s="171"/>
      <c r="CV14" s="171"/>
      <c r="CW14" s="171"/>
      <c r="CX14" s="166"/>
      <c r="CY14" s="171"/>
      <c r="CZ14" s="171"/>
      <c r="DA14" s="171"/>
      <c r="DB14" s="172"/>
      <c r="DC14" s="173"/>
      <c r="DD14" s="174">
        <f>SUM(BA14,BF14,BK14,BP14,BU14,BZ14)</f>
        <v>0</v>
      </c>
      <c r="DE14" s="175">
        <f>SUM(BB14,BG14,BL14,BQ14,BV14,CA14)</f>
        <v>0</v>
      </c>
      <c r="DF14" s="175">
        <f>SUM(BC14,BH14,BM14,BR14,BW14,CB14)</f>
        <v>0</v>
      </c>
      <c r="DG14" s="162">
        <f>SUM(BD14,BI14,BN14,BS14,BX14,CC14)</f>
        <v>0</v>
      </c>
      <c r="DH14" s="176">
        <f>BE14+BJ14+BT14+BO14+BY14+CD14</f>
        <v>0</v>
      </c>
      <c r="DI14" s="163">
        <f>AZ14-DH14</f>
        <v>0</v>
      </c>
      <c r="DJ14" s="177">
        <f>RANK(DI14,$DI$4:$DI$23,0)</f>
        <v>3</v>
      </c>
      <c r="DK14" s="178">
        <f>P14</f>
        <v>0</v>
      </c>
      <c r="DL14" s="163">
        <f>DI14*10^3+DK14</f>
        <v>0</v>
      </c>
      <c r="DM14" s="163">
        <f>RANK(DL14,$DL$4:$DL$23,0)</f>
        <v>3</v>
      </c>
      <c r="DN14" s="163">
        <f>AJ14</f>
        <v>0</v>
      </c>
      <c r="DO14" s="163">
        <f>(DI14*10^3+DK14)*10^3+DN14</f>
        <v>0</v>
      </c>
      <c r="DP14" s="163">
        <f>RANK(DO14,$DO$4:$DO$23,0)</f>
        <v>3</v>
      </c>
      <c r="DQ14" s="179">
        <f>U14</f>
        <v>0</v>
      </c>
      <c r="DR14" s="179">
        <f>((DI14*10^3+DK14)*10^3+DN14)*10^3+DQ14</f>
        <v>0</v>
      </c>
      <c r="DS14" s="179">
        <f>RANK(DR14,$DR$4:$DR$23,0)</f>
        <v>3</v>
      </c>
      <c r="DT14" s="179">
        <f>AO14</f>
        <v>0</v>
      </c>
      <c r="DU14" s="179">
        <f>(((DI14*10^3+DK14)*10^3+DN14)*10^3+DQ14)*10^3+DT14</f>
        <v>0</v>
      </c>
      <c r="DV14" s="187">
        <f>IF(F14&gt;0,RANK(DU14,$DU$4:$DU$23,0),20)</f>
        <v>20</v>
      </c>
      <c r="DW14" s="179">
        <f>IF(DV14&lt;&gt;20,RANK(DV14,$DV$4:$DV$23,1)+COUNTIF(DV$4:DV14,DV14)-1,20)</f>
        <v>20</v>
      </c>
      <c r="DX14" s="180">
        <f>DI14/$DX$3</f>
        <v>0</v>
      </c>
      <c r="DY14" t="s" s="181">
        <f>IF(COUNTIF(CE14:DB14,"x")&gt;0,"Dis",IF(COUNTIF(DC14,"x")&gt;0,"Abbruch","-"))</f>
        <v>26</v>
      </c>
      <c r="DZ14" s="152"/>
    </row>
    <row r="15" ht="16" customHeight="1">
      <c r="A15" s="111"/>
      <c r="B15" s="111"/>
      <c r="C15" s="112"/>
      <c r="D15" t="s" s="188">
        <f>'classi'!B161</f>
        <v>26</v>
      </c>
      <c r="E15" s="160"/>
      <c r="F15" s="160">
        <f>'classi'!C161</f>
        <v>0</v>
      </c>
      <c r="G15" s="160">
        <f>'classi'!D161</f>
        <v>0</v>
      </c>
      <c r="H15" s="160">
        <f>'classi'!G161</f>
        <v>0</v>
      </c>
      <c r="I15" s="182"/>
      <c r="J15" s="182"/>
      <c r="K15" s="182"/>
      <c r="L15" s="161">
        <v>0</v>
      </c>
      <c r="M15" s="161">
        <v>0</v>
      </c>
      <c r="N15" s="161">
        <v>0</v>
      </c>
      <c r="O15" s="162"/>
      <c r="P15" s="163">
        <f>AVERAGE(L15:O15)</f>
        <v>0</v>
      </c>
      <c r="Q15" s="161">
        <v>0</v>
      </c>
      <c r="R15" s="161">
        <v>0</v>
      </c>
      <c r="S15" s="161">
        <v>0</v>
      </c>
      <c r="T15" s="162"/>
      <c r="U15" s="163">
        <f>AVERAGE(Q15:T15)</f>
        <v>0</v>
      </c>
      <c r="V15" s="161">
        <v>0</v>
      </c>
      <c r="W15" s="161">
        <v>0</v>
      </c>
      <c r="X15" s="161">
        <v>0</v>
      </c>
      <c r="Y15" s="162"/>
      <c r="Z15" s="163">
        <f>AVERAGE(V15:Y15)</f>
        <v>0</v>
      </c>
      <c r="AA15" s="161">
        <v>0</v>
      </c>
      <c r="AB15" s="161">
        <v>0</v>
      </c>
      <c r="AC15" s="161">
        <v>0</v>
      </c>
      <c r="AD15" s="162"/>
      <c r="AE15" s="163">
        <f>AVERAGE(AA15:AD15)</f>
        <v>0</v>
      </c>
      <c r="AF15" s="161">
        <v>0</v>
      </c>
      <c r="AG15" s="161">
        <v>0</v>
      </c>
      <c r="AH15" s="161">
        <v>0</v>
      </c>
      <c r="AI15" s="162"/>
      <c r="AJ15" s="163">
        <f>AVERAGE(AF15:AI15)</f>
        <v>0</v>
      </c>
      <c r="AK15" s="161">
        <v>0</v>
      </c>
      <c r="AL15" s="161">
        <v>0</v>
      </c>
      <c r="AM15" s="161">
        <v>0</v>
      </c>
      <c r="AN15" s="162"/>
      <c r="AO15" s="163">
        <f>AVERAGE(AK15:AN15)</f>
        <v>0</v>
      </c>
      <c r="AP15" s="161">
        <v>0</v>
      </c>
      <c r="AQ15" s="161">
        <v>0</v>
      </c>
      <c r="AR15" s="161">
        <v>0</v>
      </c>
      <c r="AS15" s="162"/>
      <c r="AT15" s="163">
        <f>AVERAGE(AP15:AS15)</f>
        <v>0</v>
      </c>
      <c r="AU15" s="161">
        <v>0</v>
      </c>
      <c r="AV15" s="161">
        <v>0</v>
      </c>
      <c r="AW15" s="161">
        <v>0</v>
      </c>
      <c r="AX15" s="162"/>
      <c r="AY15" s="163">
        <f>AVERAGE(AU15:AX15)</f>
        <v>0</v>
      </c>
      <c r="AZ15" s="164">
        <f>P15+U15+Z15+AE15+AJ15+AO15+AT15+AY15</f>
        <v>0</v>
      </c>
      <c r="BA15" s="165">
        <v>0</v>
      </c>
      <c r="BB15" s="165">
        <v>0</v>
      </c>
      <c r="BC15" s="165">
        <v>0</v>
      </c>
      <c r="BD15" s="166"/>
      <c r="BE15" s="163">
        <f>AVERAGE(BA15:BD15)</f>
        <v>0</v>
      </c>
      <c r="BF15" s="165">
        <v>0</v>
      </c>
      <c r="BG15" s="165">
        <v>0</v>
      </c>
      <c r="BH15" s="165">
        <v>0</v>
      </c>
      <c r="BI15" s="166"/>
      <c r="BJ15" s="163">
        <f>AVERAGE(BF15:BI15)</f>
        <v>0</v>
      </c>
      <c r="BK15" s="165">
        <v>0</v>
      </c>
      <c r="BL15" s="165">
        <v>0</v>
      </c>
      <c r="BM15" s="165">
        <v>0</v>
      </c>
      <c r="BN15" s="166"/>
      <c r="BO15" s="163">
        <f>AVERAGE(BK15:BN15)</f>
        <v>0</v>
      </c>
      <c r="BP15" s="165">
        <v>0</v>
      </c>
      <c r="BQ15" s="165">
        <v>0</v>
      </c>
      <c r="BR15" s="165">
        <v>0</v>
      </c>
      <c r="BS15" s="166"/>
      <c r="BT15" s="163">
        <f>AVERAGE(BP15:BS15)</f>
        <v>0</v>
      </c>
      <c r="BU15" s="167">
        <v>0</v>
      </c>
      <c r="BV15" s="167">
        <v>0</v>
      </c>
      <c r="BW15" s="167">
        <v>0</v>
      </c>
      <c r="BX15" s="166"/>
      <c r="BY15" s="163">
        <f>AVERAGE(BU15:BX15)</f>
        <v>0</v>
      </c>
      <c r="BZ15" s="167">
        <v>0</v>
      </c>
      <c r="CA15" s="167">
        <v>0</v>
      </c>
      <c r="CB15" s="167">
        <v>0</v>
      </c>
      <c r="CC15" s="168"/>
      <c r="CD15" s="169">
        <f>AVERAGE(BZ15:CC15)</f>
        <v>0</v>
      </c>
      <c r="CE15" s="170"/>
      <c r="CF15" s="171"/>
      <c r="CG15" s="171"/>
      <c r="CH15" s="166"/>
      <c r="CI15" s="171"/>
      <c r="CJ15" s="171"/>
      <c r="CK15" s="171"/>
      <c r="CL15" s="166"/>
      <c r="CM15" s="171"/>
      <c r="CN15" s="171"/>
      <c r="CO15" s="171"/>
      <c r="CP15" s="166"/>
      <c r="CQ15" s="171"/>
      <c r="CR15" s="171"/>
      <c r="CS15" s="171"/>
      <c r="CT15" s="166"/>
      <c r="CU15" s="171"/>
      <c r="CV15" s="171"/>
      <c r="CW15" s="171"/>
      <c r="CX15" s="166"/>
      <c r="CY15" s="171"/>
      <c r="CZ15" s="171"/>
      <c r="DA15" s="171"/>
      <c r="DB15" s="172"/>
      <c r="DC15" s="173"/>
      <c r="DD15" s="174">
        <f>SUM(BA15,BF15,BK15,BP15,BU15,BZ15)</f>
        <v>0</v>
      </c>
      <c r="DE15" s="175">
        <f>SUM(BB15,BG15,BL15,BQ15,BV15,CA15)</f>
        <v>0</v>
      </c>
      <c r="DF15" s="175">
        <f>SUM(BC15,BH15,BM15,BR15,BW15,CB15)</f>
        <v>0</v>
      </c>
      <c r="DG15" s="162">
        <f>SUM(BD15,BI15,BN15,BS15,BX15,CC15)</f>
        <v>0</v>
      </c>
      <c r="DH15" s="176">
        <f>BE15+BJ15+BT15+BO15+BY15+CD15</f>
        <v>0</v>
      </c>
      <c r="DI15" s="163">
        <f>AZ15-DH15</f>
        <v>0</v>
      </c>
      <c r="DJ15" s="177">
        <f>RANK(DI15,$DI$4:$DI$23,0)</f>
        <v>3</v>
      </c>
      <c r="DK15" s="178">
        <f>P15</f>
        <v>0</v>
      </c>
      <c r="DL15" s="163">
        <f>DI15*10^3+DK15</f>
        <v>0</v>
      </c>
      <c r="DM15" s="163">
        <f>RANK(DL15,$DL$4:$DL$23,0)</f>
        <v>3</v>
      </c>
      <c r="DN15" s="163">
        <f>AJ15</f>
        <v>0</v>
      </c>
      <c r="DO15" s="163">
        <f>(DI15*10^3+DK15)*10^3+DN15</f>
        <v>0</v>
      </c>
      <c r="DP15" s="163">
        <f>RANK(DO15,$DO$4:$DO$23,0)</f>
        <v>3</v>
      </c>
      <c r="DQ15" s="179">
        <f>U15</f>
        <v>0</v>
      </c>
      <c r="DR15" s="179">
        <f>((DI15*10^3+DK15)*10^3+DN15)*10^3+DQ15</f>
        <v>0</v>
      </c>
      <c r="DS15" s="179">
        <f>RANK(DR15,$DR$4:$DR$23,0)</f>
        <v>3</v>
      </c>
      <c r="DT15" s="179">
        <f>AO15</f>
        <v>0</v>
      </c>
      <c r="DU15" s="179">
        <f>(((DI15*10^3+DK15)*10^3+DN15)*10^3+DQ15)*10^3+DT15</f>
        <v>0</v>
      </c>
      <c r="DV15" s="187">
        <f>IF(F15&gt;0,RANK(DU15,$DU$4:$DU$23,0),20)</f>
        <v>20</v>
      </c>
      <c r="DW15" s="179">
        <f>IF(DV15&lt;&gt;20,RANK(DV15,$DV$4:$DV$23,1)+COUNTIF(DV$4:DV15,DV15)-1,20)</f>
        <v>20</v>
      </c>
      <c r="DX15" s="180">
        <f>DI15/$DX$3</f>
        <v>0</v>
      </c>
      <c r="DY15" t="s" s="181">
        <f>IF(COUNTIF(CE15:DB15,"x")&gt;0,"Dis",IF(COUNTIF(DC15,"x")&gt;0,"Abbruch","-"))</f>
        <v>26</v>
      </c>
      <c r="DZ15" s="152"/>
    </row>
    <row r="16" ht="16" customHeight="1">
      <c r="A16" s="111"/>
      <c r="B16" s="111"/>
      <c r="C16" s="112"/>
      <c r="D16" t="s" s="188">
        <f>'classi'!B162</f>
        <v>26</v>
      </c>
      <c r="E16" s="160"/>
      <c r="F16" s="160">
        <f>'classi'!C162</f>
        <v>0</v>
      </c>
      <c r="G16" s="160">
        <f>'classi'!D162</f>
        <v>0</v>
      </c>
      <c r="H16" s="160">
        <f>'classi'!G162</f>
        <v>0</v>
      </c>
      <c r="I16" s="182"/>
      <c r="J16" s="182"/>
      <c r="K16" s="182"/>
      <c r="L16" s="161">
        <v>0</v>
      </c>
      <c r="M16" s="161">
        <v>0</v>
      </c>
      <c r="N16" s="161">
        <v>0</v>
      </c>
      <c r="O16" s="162"/>
      <c r="P16" s="163">
        <f>AVERAGE(L16:O16)</f>
        <v>0</v>
      </c>
      <c r="Q16" s="161">
        <v>0</v>
      </c>
      <c r="R16" s="161">
        <v>0</v>
      </c>
      <c r="S16" s="161">
        <v>0</v>
      </c>
      <c r="T16" s="162"/>
      <c r="U16" s="163">
        <f>AVERAGE(Q16:T16)</f>
        <v>0</v>
      </c>
      <c r="V16" s="161">
        <v>0</v>
      </c>
      <c r="W16" s="161">
        <v>0</v>
      </c>
      <c r="X16" s="161">
        <v>0</v>
      </c>
      <c r="Y16" s="162"/>
      <c r="Z16" s="163">
        <f>AVERAGE(V16:Y16)</f>
        <v>0</v>
      </c>
      <c r="AA16" s="161">
        <v>0</v>
      </c>
      <c r="AB16" s="161">
        <v>0</v>
      </c>
      <c r="AC16" s="161">
        <v>0</v>
      </c>
      <c r="AD16" s="162"/>
      <c r="AE16" s="163">
        <f>AVERAGE(AA16:AD16)</f>
        <v>0</v>
      </c>
      <c r="AF16" s="161">
        <v>0</v>
      </c>
      <c r="AG16" s="161">
        <v>0</v>
      </c>
      <c r="AH16" s="161">
        <v>0</v>
      </c>
      <c r="AI16" s="162"/>
      <c r="AJ16" s="163">
        <f>AVERAGE(AF16:AI16)</f>
        <v>0</v>
      </c>
      <c r="AK16" s="161">
        <v>0</v>
      </c>
      <c r="AL16" s="161">
        <v>0</v>
      </c>
      <c r="AM16" s="161">
        <v>0</v>
      </c>
      <c r="AN16" s="162"/>
      <c r="AO16" s="163">
        <f>AVERAGE(AK16:AN16)</f>
        <v>0</v>
      </c>
      <c r="AP16" s="161">
        <v>0</v>
      </c>
      <c r="AQ16" s="161">
        <v>0</v>
      </c>
      <c r="AR16" s="161">
        <v>0</v>
      </c>
      <c r="AS16" s="162"/>
      <c r="AT16" s="163">
        <f>AVERAGE(AP16:AS16)</f>
        <v>0</v>
      </c>
      <c r="AU16" s="161">
        <v>0</v>
      </c>
      <c r="AV16" s="161">
        <v>0</v>
      </c>
      <c r="AW16" s="161">
        <v>0</v>
      </c>
      <c r="AX16" s="162"/>
      <c r="AY16" s="163">
        <f>AVERAGE(AU16:AX16)</f>
        <v>0</v>
      </c>
      <c r="AZ16" s="164">
        <f>P16+U16+Z16+AE16+AJ16+AO16+AT16+AY16</f>
        <v>0</v>
      </c>
      <c r="BA16" s="165">
        <v>0</v>
      </c>
      <c r="BB16" s="165">
        <v>0</v>
      </c>
      <c r="BC16" s="165">
        <v>0</v>
      </c>
      <c r="BD16" s="166"/>
      <c r="BE16" s="163">
        <f>AVERAGE(BA16:BD16)</f>
        <v>0</v>
      </c>
      <c r="BF16" s="165">
        <v>0</v>
      </c>
      <c r="BG16" s="165">
        <v>0</v>
      </c>
      <c r="BH16" s="165">
        <v>0</v>
      </c>
      <c r="BI16" s="166"/>
      <c r="BJ16" s="163">
        <f>AVERAGE(BF16:BI16)</f>
        <v>0</v>
      </c>
      <c r="BK16" s="165">
        <v>0</v>
      </c>
      <c r="BL16" s="165">
        <v>0</v>
      </c>
      <c r="BM16" s="165">
        <v>0</v>
      </c>
      <c r="BN16" s="166"/>
      <c r="BO16" s="163">
        <f>AVERAGE(BK16:BN16)</f>
        <v>0</v>
      </c>
      <c r="BP16" s="165">
        <v>0</v>
      </c>
      <c r="BQ16" s="165">
        <v>0</v>
      </c>
      <c r="BR16" s="165">
        <v>0</v>
      </c>
      <c r="BS16" s="166"/>
      <c r="BT16" s="163">
        <f>AVERAGE(BP16:BS16)</f>
        <v>0</v>
      </c>
      <c r="BU16" s="167">
        <v>0</v>
      </c>
      <c r="BV16" s="167">
        <v>0</v>
      </c>
      <c r="BW16" s="167">
        <v>0</v>
      </c>
      <c r="BX16" s="166"/>
      <c r="BY16" s="163">
        <f>AVERAGE(BU16:BX16)</f>
        <v>0</v>
      </c>
      <c r="BZ16" s="167">
        <v>0</v>
      </c>
      <c r="CA16" s="167">
        <v>0</v>
      </c>
      <c r="CB16" s="167">
        <v>0</v>
      </c>
      <c r="CC16" s="168"/>
      <c r="CD16" s="169">
        <f>AVERAGE(BZ16:CC16)</f>
        <v>0</v>
      </c>
      <c r="CE16" s="170"/>
      <c r="CF16" s="171"/>
      <c r="CG16" s="171"/>
      <c r="CH16" s="166"/>
      <c r="CI16" s="171"/>
      <c r="CJ16" s="171"/>
      <c r="CK16" s="171"/>
      <c r="CL16" s="166"/>
      <c r="CM16" s="171"/>
      <c r="CN16" s="171"/>
      <c r="CO16" s="171"/>
      <c r="CP16" s="166"/>
      <c r="CQ16" s="171"/>
      <c r="CR16" s="171"/>
      <c r="CS16" s="171"/>
      <c r="CT16" s="166"/>
      <c r="CU16" s="171"/>
      <c r="CV16" s="171"/>
      <c r="CW16" s="171"/>
      <c r="CX16" s="166"/>
      <c r="CY16" s="171"/>
      <c r="CZ16" s="171"/>
      <c r="DA16" s="171"/>
      <c r="DB16" s="172"/>
      <c r="DC16" s="173"/>
      <c r="DD16" s="174">
        <f>SUM(BA16,BF16,BK16,BP16,BU16,BZ16)</f>
        <v>0</v>
      </c>
      <c r="DE16" s="175">
        <f>SUM(BB16,BG16,BL16,BQ16,BV16,CA16)</f>
        <v>0</v>
      </c>
      <c r="DF16" s="175">
        <f>SUM(BC16,BH16,BM16,BR16,BW16,CB16)</f>
        <v>0</v>
      </c>
      <c r="DG16" s="162">
        <f>SUM(BD16,BI16,BN16,BS16,BX16,CC16)</f>
        <v>0</v>
      </c>
      <c r="DH16" s="176">
        <f>BE16+BJ16+BT16+BO16+BY16+CD16</f>
        <v>0</v>
      </c>
      <c r="DI16" s="163">
        <f>AZ16-DH16</f>
        <v>0</v>
      </c>
      <c r="DJ16" s="177">
        <f>RANK(DI16,$DI$4:$DI$23,0)</f>
        <v>3</v>
      </c>
      <c r="DK16" s="178">
        <f>P16</f>
        <v>0</v>
      </c>
      <c r="DL16" s="163">
        <f>DI16*10^3+DK16</f>
        <v>0</v>
      </c>
      <c r="DM16" s="163">
        <f>RANK(DL16,$DL$4:$DL$23,0)</f>
        <v>3</v>
      </c>
      <c r="DN16" s="163">
        <f>AJ16</f>
        <v>0</v>
      </c>
      <c r="DO16" s="163">
        <f>(DI16*10^3+DK16)*10^3+DN16</f>
        <v>0</v>
      </c>
      <c r="DP16" s="163">
        <f>RANK(DO16,$DO$4:$DO$23,0)</f>
        <v>3</v>
      </c>
      <c r="DQ16" s="179">
        <f>U16</f>
        <v>0</v>
      </c>
      <c r="DR16" s="179">
        <f>((DI16*10^3+DK16)*10^3+DN16)*10^3+DQ16</f>
        <v>0</v>
      </c>
      <c r="DS16" s="179">
        <f>RANK(DR16,$DR$4:$DR$23,0)</f>
        <v>3</v>
      </c>
      <c r="DT16" s="179">
        <f>AO16</f>
        <v>0</v>
      </c>
      <c r="DU16" s="179">
        <f>(((DI16*10^3+DK16)*10^3+DN16)*10^3+DQ16)*10^3+DT16</f>
        <v>0</v>
      </c>
      <c r="DV16" s="187">
        <f>IF(F16&gt;0,RANK(DU16,$DU$4:$DU$23,0),20)</f>
        <v>20</v>
      </c>
      <c r="DW16" s="179">
        <f>IF(DV16&lt;&gt;20,RANK(DV16,$DV$4:$DV$23,1)+COUNTIF(DV$4:DV16,DV16)-1,20)</f>
        <v>20</v>
      </c>
      <c r="DX16" s="180">
        <f>DI16/$DX$3</f>
        <v>0</v>
      </c>
      <c r="DY16" t="s" s="181">
        <f>IF(COUNTIF(CE16:DB16,"x")&gt;0,"Dis",IF(COUNTIF(DC16,"x")&gt;0,"Abbruch","-"))</f>
        <v>26</v>
      </c>
      <c r="DZ16" s="152"/>
    </row>
    <row r="17" ht="16" customHeight="1">
      <c r="A17" s="111"/>
      <c r="B17" s="111"/>
      <c r="C17" s="112"/>
      <c r="D17" t="s" s="188">
        <f>'classi'!B163</f>
        <v>26</v>
      </c>
      <c r="E17" s="160"/>
      <c r="F17" s="160">
        <f>'classi'!C163</f>
        <v>0</v>
      </c>
      <c r="G17" s="160">
        <f>'classi'!D163</f>
        <v>0</v>
      </c>
      <c r="H17" s="160">
        <f>'classi'!G163</f>
        <v>0</v>
      </c>
      <c r="I17" s="182"/>
      <c r="J17" s="182"/>
      <c r="K17" s="182"/>
      <c r="L17" s="161">
        <v>0</v>
      </c>
      <c r="M17" s="161">
        <v>0</v>
      </c>
      <c r="N17" s="161">
        <v>0</v>
      </c>
      <c r="O17" s="162"/>
      <c r="P17" s="163">
        <f>AVERAGE(L17:O17)</f>
        <v>0</v>
      </c>
      <c r="Q17" s="161">
        <v>0</v>
      </c>
      <c r="R17" s="161">
        <v>0</v>
      </c>
      <c r="S17" s="161">
        <v>0</v>
      </c>
      <c r="T17" s="162"/>
      <c r="U17" s="163">
        <f>AVERAGE(Q17:T17)</f>
        <v>0</v>
      </c>
      <c r="V17" s="161">
        <v>0</v>
      </c>
      <c r="W17" s="161">
        <v>0</v>
      </c>
      <c r="X17" s="161">
        <v>0</v>
      </c>
      <c r="Y17" s="162"/>
      <c r="Z17" s="163">
        <f>AVERAGE(V17:Y17)</f>
        <v>0</v>
      </c>
      <c r="AA17" s="161">
        <v>0</v>
      </c>
      <c r="AB17" s="161">
        <v>0</v>
      </c>
      <c r="AC17" s="161">
        <v>0</v>
      </c>
      <c r="AD17" s="162"/>
      <c r="AE17" s="163">
        <f>AVERAGE(AA17:AD17)</f>
        <v>0</v>
      </c>
      <c r="AF17" s="161">
        <v>0</v>
      </c>
      <c r="AG17" s="161">
        <v>0</v>
      </c>
      <c r="AH17" s="161">
        <v>0</v>
      </c>
      <c r="AI17" s="162"/>
      <c r="AJ17" s="163">
        <f>AVERAGE(AF17:AI17)</f>
        <v>0</v>
      </c>
      <c r="AK17" s="161">
        <v>0</v>
      </c>
      <c r="AL17" s="161">
        <v>0</v>
      </c>
      <c r="AM17" s="161">
        <v>0</v>
      </c>
      <c r="AN17" s="162"/>
      <c r="AO17" s="163">
        <f>AVERAGE(AK17:AN17)</f>
        <v>0</v>
      </c>
      <c r="AP17" s="161">
        <v>0</v>
      </c>
      <c r="AQ17" s="161">
        <v>0</v>
      </c>
      <c r="AR17" s="161">
        <v>0</v>
      </c>
      <c r="AS17" s="162"/>
      <c r="AT17" s="163">
        <f>AVERAGE(AP17:AS17)</f>
        <v>0</v>
      </c>
      <c r="AU17" s="161">
        <v>0</v>
      </c>
      <c r="AV17" s="161">
        <v>0</v>
      </c>
      <c r="AW17" s="161">
        <v>0</v>
      </c>
      <c r="AX17" s="162"/>
      <c r="AY17" s="163">
        <f>AVERAGE(AU17:AX17)</f>
        <v>0</v>
      </c>
      <c r="AZ17" s="164">
        <f>P17+U17+Z17+AE17+AJ17+AO17+AT17+AY17</f>
        <v>0</v>
      </c>
      <c r="BA17" s="165">
        <v>0</v>
      </c>
      <c r="BB17" s="165">
        <v>0</v>
      </c>
      <c r="BC17" s="165">
        <v>0</v>
      </c>
      <c r="BD17" s="166"/>
      <c r="BE17" s="163">
        <f>AVERAGE(BA17:BD17)</f>
        <v>0</v>
      </c>
      <c r="BF17" s="165">
        <v>0</v>
      </c>
      <c r="BG17" s="165">
        <v>0</v>
      </c>
      <c r="BH17" s="165">
        <v>0</v>
      </c>
      <c r="BI17" s="166"/>
      <c r="BJ17" s="163">
        <f>AVERAGE(BF17:BI17)</f>
        <v>0</v>
      </c>
      <c r="BK17" s="165">
        <v>0</v>
      </c>
      <c r="BL17" s="165">
        <v>0</v>
      </c>
      <c r="BM17" s="165">
        <v>0</v>
      </c>
      <c r="BN17" s="166"/>
      <c r="BO17" s="163">
        <f>AVERAGE(BK17:BN17)</f>
        <v>0</v>
      </c>
      <c r="BP17" s="165">
        <v>0</v>
      </c>
      <c r="BQ17" s="165">
        <v>0</v>
      </c>
      <c r="BR17" s="165">
        <v>0</v>
      </c>
      <c r="BS17" s="166"/>
      <c r="BT17" s="163">
        <f>AVERAGE(BP17:BS17)</f>
        <v>0</v>
      </c>
      <c r="BU17" s="167">
        <v>0</v>
      </c>
      <c r="BV17" s="167">
        <v>0</v>
      </c>
      <c r="BW17" s="167">
        <v>0</v>
      </c>
      <c r="BX17" s="166"/>
      <c r="BY17" s="163">
        <f>AVERAGE(BU17:BX17)</f>
        <v>0</v>
      </c>
      <c r="BZ17" s="167">
        <v>0</v>
      </c>
      <c r="CA17" s="167">
        <v>0</v>
      </c>
      <c r="CB17" s="167">
        <v>0</v>
      </c>
      <c r="CC17" s="168"/>
      <c r="CD17" s="169">
        <f>AVERAGE(BZ17:CC17)</f>
        <v>0</v>
      </c>
      <c r="CE17" s="170"/>
      <c r="CF17" s="171"/>
      <c r="CG17" s="171"/>
      <c r="CH17" s="166"/>
      <c r="CI17" s="171"/>
      <c r="CJ17" s="171"/>
      <c r="CK17" s="171"/>
      <c r="CL17" s="166"/>
      <c r="CM17" s="171"/>
      <c r="CN17" s="171"/>
      <c r="CO17" s="171"/>
      <c r="CP17" s="166"/>
      <c r="CQ17" s="171"/>
      <c r="CR17" s="171"/>
      <c r="CS17" s="171"/>
      <c r="CT17" s="166"/>
      <c r="CU17" s="171"/>
      <c r="CV17" s="171"/>
      <c r="CW17" s="171"/>
      <c r="CX17" s="166"/>
      <c r="CY17" s="171"/>
      <c r="CZ17" s="171"/>
      <c r="DA17" s="171"/>
      <c r="DB17" s="172"/>
      <c r="DC17" s="173"/>
      <c r="DD17" s="174">
        <f>SUM(BA17,BF17,BK17,BP17,BU17,BZ17)</f>
        <v>0</v>
      </c>
      <c r="DE17" s="175">
        <f>SUM(BB17,BG17,BL17,BQ17,BV17,CA17)</f>
        <v>0</v>
      </c>
      <c r="DF17" s="175">
        <f>SUM(BC17,BH17,BM17,BR17,BW17,CB17)</f>
        <v>0</v>
      </c>
      <c r="DG17" s="162">
        <f>SUM(BD17,BI17,BN17,BS17,BX17,CC17)</f>
        <v>0</v>
      </c>
      <c r="DH17" s="176">
        <f>BE17+BJ17+BT17+BO17+BY17+CD17</f>
        <v>0</v>
      </c>
      <c r="DI17" s="163">
        <f>AZ17-DH17</f>
        <v>0</v>
      </c>
      <c r="DJ17" s="177">
        <f>RANK(DI17,$DI$4:$DI$23,0)</f>
        <v>3</v>
      </c>
      <c r="DK17" s="178">
        <f>P17</f>
        <v>0</v>
      </c>
      <c r="DL17" s="163">
        <f>DI17*10^3+DK17</f>
        <v>0</v>
      </c>
      <c r="DM17" s="163">
        <f>RANK(DL17,$DL$4:$DL$23,0)</f>
        <v>3</v>
      </c>
      <c r="DN17" s="163">
        <f>AJ17</f>
        <v>0</v>
      </c>
      <c r="DO17" s="163">
        <f>(DI17*10^3+DK17)*10^3+DN17</f>
        <v>0</v>
      </c>
      <c r="DP17" s="163">
        <f>RANK(DO17,$DO$4:$DO$23,0)</f>
        <v>3</v>
      </c>
      <c r="DQ17" s="179">
        <f>U17</f>
        <v>0</v>
      </c>
      <c r="DR17" s="179">
        <f>((DI17*10^3+DK17)*10^3+DN17)*10^3+DQ17</f>
        <v>0</v>
      </c>
      <c r="DS17" s="179">
        <f>RANK(DR17,$DR$4:$DR$23,0)</f>
        <v>3</v>
      </c>
      <c r="DT17" s="179">
        <f>AO17</f>
        <v>0</v>
      </c>
      <c r="DU17" s="179">
        <f>(((DI17*10^3+DK17)*10^3+DN17)*10^3+DQ17)*10^3+DT17</f>
        <v>0</v>
      </c>
      <c r="DV17" s="187">
        <f>IF(F17&gt;0,RANK(DU17,$DU$4:$DU$23,0),20)</f>
        <v>20</v>
      </c>
      <c r="DW17" s="179">
        <f>IF(DV17&lt;&gt;20,RANK(DV17,$DV$4:$DV$23,1)+COUNTIF(DV$4:DV17,DV17)-1,20)</f>
        <v>20</v>
      </c>
      <c r="DX17" s="180">
        <f>DI17/$DX$3</f>
        <v>0</v>
      </c>
      <c r="DY17" t="s" s="181">
        <f>IF(COUNTIF(CE17:DB17,"x")&gt;0,"Dis",IF(COUNTIF(DC17,"x")&gt;0,"Abbruch","-"))</f>
        <v>26</v>
      </c>
      <c r="DZ17" s="152"/>
    </row>
    <row r="18" ht="16" customHeight="1">
      <c r="A18" s="111"/>
      <c r="B18" s="111"/>
      <c r="C18" s="112"/>
      <c r="D18" t="s" s="188">
        <f>'classi'!B164</f>
        <v>26</v>
      </c>
      <c r="E18" s="160"/>
      <c r="F18" s="160">
        <f>'classi'!C164</f>
        <v>0</v>
      </c>
      <c r="G18" s="160">
        <f>'classi'!D164</f>
        <v>0</v>
      </c>
      <c r="H18" s="160">
        <f>'classi'!G164</f>
        <v>0</v>
      </c>
      <c r="I18" s="182"/>
      <c r="J18" s="182"/>
      <c r="K18" s="182"/>
      <c r="L18" s="161">
        <v>0</v>
      </c>
      <c r="M18" s="161">
        <v>0</v>
      </c>
      <c r="N18" s="161">
        <v>0</v>
      </c>
      <c r="O18" s="162"/>
      <c r="P18" s="163">
        <f>AVERAGE(L18:O18)</f>
        <v>0</v>
      </c>
      <c r="Q18" s="161">
        <v>0</v>
      </c>
      <c r="R18" s="161">
        <v>0</v>
      </c>
      <c r="S18" s="161">
        <v>0</v>
      </c>
      <c r="T18" s="162"/>
      <c r="U18" s="163">
        <f>AVERAGE(Q18:T18)</f>
        <v>0</v>
      </c>
      <c r="V18" s="161">
        <v>0</v>
      </c>
      <c r="W18" s="161">
        <v>0</v>
      </c>
      <c r="X18" s="161">
        <v>0</v>
      </c>
      <c r="Y18" s="162"/>
      <c r="Z18" s="163">
        <f>AVERAGE(V18:Y18)</f>
        <v>0</v>
      </c>
      <c r="AA18" s="161">
        <v>0</v>
      </c>
      <c r="AB18" s="161">
        <v>0</v>
      </c>
      <c r="AC18" s="161">
        <v>0</v>
      </c>
      <c r="AD18" s="162"/>
      <c r="AE18" s="163">
        <f>AVERAGE(AA18:AD18)</f>
        <v>0</v>
      </c>
      <c r="AF18" s="161">
        <v>0</v>
      </c>
      <c r="AG18" s="161">
        <v>0</v>
      </c>
      <c r="AH18" s="161">
        <v>0</v>
      </c>
      <c r="AI18" s="162"/>
      <c r="AJ18" s="163">
        <f>AVERAGE(AF18:AI18)</f>
        <v>0</v>
      </c>
      <c r="AK18" s="161">
        <v>0</v>
      </c>
      <c r="AL18" s="161">
        <v>0</v>
      </c>
      <c r="AM18" s="161">
        <v>0</v>
      </c>
      <c r="AN18" s="162"/>
      <c r="AO18" s="163">
        <f>AVERAGE(AK18:AN18)</f>
        <v>0</v>
      </c>
      <c r="AP18" s="161">
        <v>0</v>
      </c>
      <c r="AQ18" s="161">
        <v>0</v>
      </c>
      <c r="AR18" s="161">
        <v>0</v>
      </c>
      <c r="AS18" s="162"/>
      <c r="AT18" s="163">
        <f>AVERAGE(AP18:AS18)</f>
        <v>0</v>
      </c>
      <c r="AU18" s="161">
        <v>0</v>
      </c>
      <c r="AV18" s="161">
        <v>0</v>
      </c>
      <c r="AW18" s="161">
        <v>0</v>
      </c>
      <c r="AX18" s="162"/>
      <c r="AY18" s="163">
        <f>AVERAGE(AU18:AX18)</f>
        <v>0</v>
      </c>
      <c r="AZ18" s="164">
        <f>P18+U18+Z18+AE18+AJ18+AO18+AT18+AY18</f>
        <v>0</v>
      </c>
      <c r="BA18" s="165">
        <v>0</v>
      </c>
      <c r="BB18" s="165">
        <v>0</v>
      </c>
      <c r="BC18" s="165">
        <v>0</v>
      </c>
      <c r="BD18" s="166"/>
      <c r="BE18" s="163">
        <f>AVERAGE(BA18:BD18)</f>
        <v>0</v>
      </c>
      <c r="BF18" s="165">
        <v>0</v>
      </c>
      <c r="BG18" s="165">
        <v>0</v>
      </c>
      <c r="BH18" s="165">
        <v>0</v>
      </c>
      <c r="BI18" s="166"/>
      <c r="BJ18" s="163">
        <f>AVERAGE(BF18:BI18)</f>
        <v>0</v>
      </c>
      <c r="BK18" s="165">
        <v>0</v>
      </c>
      <c r="BL18" s="165">
        <v>0</v>
      </c>
      <c r="BM18" s="165">
        <v>0</v>
      </c>
      <c r="BN18" s="166"/>
      <c r="BO18" s="163">
        <f>AVERAGE(BK18:BN18)</f>
        <v>0</v>
      </c>
      <c r="BP18" s="165">
        <v>0</v>
      </c>
      <c r="BQ18" s="165">
        <v>0</v>
      </c>
      <c r="BR18" s="165">
        <v>0</v>
      </c>
      <c r="BS18" s="166"/>
      <c r="BT18" s="163">
        <f>AVERAGE(BP18:BS18)</f>
        <v>0</v>
      </c>
      <c r="BU18" s="167">
        <v>0</v>
      </c>
      <c r="BV18" s="167">
        <v>0</v>
      </c>
      <c r="BW18" s="167">
        <v>0</v>
      </c>
      <c r="BX18" s="166"/>
      <c r="BY18" s="163">
        <f>AVERAGE(BU18:BX18)</f>
        <v>0</v>
      </c>
      <c r="BZ18" s="167">
        <v>0</v>
      </c>
      <c r="CA18" s="167">
        <v>0</v>
      </c>
      <c r="CB18" s="167">
        <v>0</v>
      </c>
      <c r="CC18" s="168"/>
      <c r="CD18" s="169">
        <f>AVERAGE(BZ18:CC18)</f>
        <v>0</v>
      </c>
      <c r="CE18" s="170"/>
      <c r="CF18" s="171"/>
      <c r="CG18" s="171"/>
      <c r="CH18" s="166"/>
      <c r="CI18" s="171"/>
      <c r="CJ18" s="171"/>
      <c r="CK18" s="171"/>
      <c r="CL18" s="166"/>
      <c r="CM18" s="171"/>
      <c r="CN18" s="171"/>
      <c r="CO18" s="171"/>
      <c r="CP18" s="166"/>
      <c r="CQ18" s="171"/>
      <c r="CR18" s="171"/>
      <c r="CS18" s="171"/>
      <c r="CT18" s="166"/>
      <c r="CU18" s="171"/>
      <c r="CV18" s="171"/>
      <c r="CW18" s="171"/>
      <c r="CX18" s="166"/>
      <c r="CY18" s="171"/>
      <c r="CZ18" s="171"/>
      <c r="DA18" s="171"/>
      <c r="DB18" s="172"/>
      <c r="DC18" s="173"/>
      <c r="DD18" s="174">
        <f>SUM(BA18,BF18,BK18,BP18,BU18,BZ18)</f>
        <v>0</v>
      </c>
      <c r="DE18" s="175">
        <f>SUM(BB18,BG18,BL18,BQ18,BV18,CA18)</f>
        <v>0</v>
      </c>
      <c r="DF18" s="175">
        <f>SUM(BC18,BH18,BM18,BR18,BW18,CB18)</f>
        <v>0</v>
      </c>
      <c r="DG18" s="162">
        <f>SUM(BD18,BI18,BN18,BS18,BX18,CC18)</f>
        <v>0</v>
      </c>
      <c r="DH18" s="176">
        <f>BE18+BJ18+BT18+BO18+BY18+CD18</f>
        <v>0</v>
      </c>
      <c r="DI18" s="163">
        <f>AZ18-DH18</f>
        <v>0</v>
      </c>
      <c r="DJ18" s="177">
        <f>RANK(DI18,$DI$4:$DI$23,0)</f>
        <v>3</v>
      </c>
      <c r="DK18" s="178">
        <f>P18</f>
        <v>0</v>
      </c>
      <c r="DL18" s="163">
        <f>DI18*10^3+DK18</f>
        <v>0</v>
      </c>
      <c r="DM18" s="163">
        <f>RANK(DL18,$DL$4:$DL$23,0)</f>
        <v>3</v>
      </c>
      <c r="DN18" s="163">
        <f>AJ18</f>
        <v>0</v>
      </c>
      <c r="DO18" s="163">
        <f>(DI18*10^3+DK18)*10^3+DN18</f>
        <v>0</v>
      </c>
      <c r="DP18" s="163">
        <f>RANK(DO18,$DO$4:$DO$23,0)</f>
        <v>3</v>
      </c>
      <c r="DQ18" s="179">
        <f>U18</f>
        <v>0</v>
      </c>
      <c r="DR18" s="179">
        <f>((DI18*10^3+DK18)*10^3+DN18)*10^3+DQ18</f>
        <v>0</v>
      </c>
      <c r="DS18" s="179">
        <f>RANK(DR18,$DR$4:$DR$23,0)</f>
        <v>3</v>
      </c>
      <c r="DT18" s="179">
        <f>AO18</f>
        <v>0</v>
      </c>
      <c r="DU18" s="179">
        <f>(((DI18*10^3+DK18)*10^3+DN18)*10^3+DQ18)*10^3+DT18</f>
        <v>0</v>
      </c>
      <c r="DV18" s="187">
        <f>IF(F18&gt;0,RANK(DU18,$DU$4:$DU$23,0),20)</f>
        <v>20</v>
      </c>
      <c r="DW18" s="179">
        <f>IF(DV18&lt;&gt;20,RANK(DV18,$DV$4:$DV$23,1)+COUNTIF(DV$4:DV18,DV18)-1,20)</f>
        <v>20</v>
      </c>
      <c r="DX18" s="180">
        <f>DI18/$DX$3</f>
        <v>0</v>
      </c>
      <c r="DY18" t="s" s="181">
        <f>IF(COUNTIF(CE18:DB18,"x")&gt;0,"Dis",IF(COUNTIF(DC18,"x")&gt;0,"Abbruch","-"))</f>
        <v>26</v>
      </c>
      <c r="DZ18" s="152"/>
    </row>
    <row r="19" ht="16" customHeight="1">
      <c r="A19" s="111"/>
      <c r="B19" s="111"/>
      <c r="C19" s="112"/>
      <c r="D19" t="s" s="188">
        <f>'classi'!B165</f>
        <v>26</v>
      </c>
      <c r="E19" s="160"/>
      <c r="F19" s="160">
        <f>'classi'!C165</f>
        <v>0</v>
      </c>
      <c r="G19" s="160">
        <f>'classi'!D165</f>
        <v>0</v>
      </c>
      <c r="H19" s="160">
        <f>'classi'!G165</f>
        <v>0</v>
      </c>
      <c r="I19" s="182"/>
      <c r="J19" s="182"/>
      <c r="K19" s="182"/>
      <c r="L19" s="161">
        <v>0</v>
      </c>
      <c r="M19" s="161">
        <v>0</v>
      </c>
      <c r="N19" s="161">
        <v>0</v>
      </c>
      <c r="O19" s="162"/>
      <c r="P19" s="163">
        <f>AVERAGE(L19:O19)</f>
        <v>0</v>
      </c>
      <c r="Q19" s="161">
        <v>0</v>
      </c>
      <c r="R19" s="161">
        <v>0</v>
      </c>
      <c r="S19" s="161">
        <v>0</v>
      </c>
      <c r="T19" s="162"/>
      <c r="U19" s="163">
        <f>AVERAGE(Q19:T19)</f>
        <v>0</v>
      </c>
      <c r="V19" s="161">
        <v>0</v>
      </c>
      <c r="W19" s="161">
        <v>0</v>
      </c>
      <c r="X19" s="161">
        <v>0</v>
      </c>
      <c r="Y19" s="162"/>
      <c r="Z19" s="163">
        <f>AVERAGE(V19:Y19)</f>
        <v>0</v>
      </c>
      <c r="AA19" s="161">
        <v>0</v>
      </c>
      <c r="AB19" s="161">
        <v>0</v>
      </c>
      <c r="AC19" s="161">
        <v>0</v>
      </c>
      <c r="AD19" s="162"/>
      <c r="AE19" s="163">
        <f>AVERAGE(AA19:AD19)</f>
        <v>0</v>
      </c>
      <c r="AF19" s="161">
        <v>0</v>
      </c>
      <c r="AG19" s="161">
        <v>0</v>
      </c>
      <c r="AH19" s="161">
        <v>0</v>
      </c>
      <c r="AI19" s="162"/>
      <c r="AJ19" s="163">
        <f>AVERAGE(AF19:AI19)</f>
        <v>0</v>
      </c>
      <c r="AK19" s="161">
        <v>0</v>
      </c>
      <c r="AL19" s="161">
        <v>0</v>
      </c>
      <c r="AM19" s="161">
        <v>0</v>
      </c>
      <c r="AN19" s="162"/>
      <c r="AO19" s="163">
        <f>AVERAGE(AK19:AN19)</f>
        <v>0</v>
      </c>
      <c r="AP19" s="161">
        <v>0</v>
      </c>
      <c r="AQ19" s="161">
        <v>0</v>
      </c>
      <c r="AR19" s="161">
        <v>0</v>
      </c>
      <c r="AS19" s="162"/>
      <c r="AT19" s="163">
        <f>AVERAGE(AP19:AS19)</f>
        <v>0</v>
      </c>
      <c r="AU19" s="161">
        <v>0</v>
      </c>
      <c r="AV19" s="161">
        <v>0</v>
      </c>
      <c r="AW19" s="161">
        <v>0</v>
      </c>
      <c r="AX19" s="162"/>
      <c r="AY19" s="163">
        <f>AVERAGE(AU19:AX19)</f>
        <v>0</v>
      </c>
      <c r="AZ19" s="164">
        <f>P19+U19+Z19+AE19+AJ19+AO19+AT19+AY19</f>
        <v>0</v>
      </c>
      <c r="BA19" s="165">
        <v>0</v>
      </c>
      <c r="BB19" s="165">
        <v>0</v>
      </c>
      <c r="BC19" s="165">
        <v>0</v>
      </c>
      <c r="BD19" s="166"/>
      <c r="BE19" s="163">
        <f>AVERAGE(BA19:BD19)</f>
        <v>0</v>
      </c>
      <c r="BF19" s="165">
        <v>0</v>
      </c>
      <c r="BG19" s="165">
        <v>0</v>
      </c>
      <c r="BH19" s="165">
        <v>0</v>
      </c>
      <c r="BI19" s="166"/>
      <c r="BJ19" s="163">
        <f>AVERAGE(BF19:BI19)</f>
        <v>0</v>
      </c>
      <c r="BK19" s="165">
        <v>0</v>
      </c>
      <c r="BL19" s="165">
        <v>0</v>
      </c>
      <c r="BM19" s="165">
        <v>0</v>
      </c>
      <c r="BN19" s="166"/>
      <c r="BO19" s="163">
        <f>AVERAGE(BK19:BN19)</f>
        <v>0</v>
      </c>
      <c r="BP19" s="165">
        <v>0</v>
      </c>
      <c r="BQ19" s="165">
        <v>0</v>
      </c>
      <c r="BR19" s="165">
        <v>0</v>
      </c>
      <c r="BS19" s="166"/>
      <c r="BT19" s="163">
        <f>AVERAGE(BP19:BS19)</f>
        <v>0</v>
      </c>
      <c r="BU19" s="167">
        <v>0</v>
      </c>
      <c r="BV19" s="167">
        <v>0</v>
      </c>
      <c r="BW19" s="167">
        <v>0</v>
      </c>
      <c r="BX19" s="166"/>
      <c r="BY19" s="163">
        <f>AVERAGE(BU19:BX19)</f>
        <v>0</v>
      </c>
      <c r="BZ19" s="167">
        <v>0</v>
      </c>
      <c r="CA19" s="167">
        <v>0</v>
      </c>
      <c r="CB19" s="167">
        <v>0</v>
      </c>
      <c r="CC19" s="168"/>
      <c r="CD19" s="169">
        <f>AVERAGE(BZ19:CC19)</f>
        <v>0</v>
      </c>
      <c r="CE19" s="170"/>
      <c r="CF19" s="171"/>
      <c r="CG19" s="171"/>
      <c r="CH19" s="166"/>
      <c r="CI19" s="171"/>
      <c r="CJ19" s="171"/>
      <c r="CK19" s="171"/>
      <c r="CL19" s="166"/>
      <c r="CM19" s="171"/>
      <c r="CN19" s="171"/>
      <c r="CO19" s="171"/>
      <c r="CP19" s="166"/>
      <c r="CQ19" s="171"/>
      <c r="CR19" s="171"/>
      <c r="CS19" s="171"/>
      <c r="CT19" s="166"/>
      <c r="CU19" s="171"/>
      <c r="CV19" s="171"/>
      <c r="CW19" s="171"/>
      <c r="CX19" s="166"/>
      <c r="CY19" s="171"/>
      <c r="CZ19" s="171"/>
      <c r="DA19" s="171"/>
      <c r="DB19" s="172"/>
      <c r="DC19" s="173"/>
      <c r="DD19" s="174">
        <f>SUM(BA19,BF19,BK19,BP19,BU19,BZ19)</f>
        <v>0</v>
      </c>
      <c r="DE19" s="175">
        <f>SUM(BB19,BG19,BL19,BQ19,BV19,CA19)</f>
        <v>0</v>
      </c>
      <c r="DF19" s="175">
        <f>SUM(BC19,BH19,BM19,BR19,BW19,CB19)</f>
        <v>0</v>
      </c>
      <c r="DG19" s="162">
        <f>SUM(BD19,BI19,BN19,BS19,BX19,CC19)</f>
        <v>0</v>
      </c>
      <c r="DH19" s="176">
        <f>BE19+BJ19+BT19+BO19+BY19+CD19</f>
        <v>0</v>
      </c>
      <c r="DI19" s="163">
        <f>AZ19-DH19</f>
        <v>0</v>
      </c>
      <c r="DJ19" s="177">
        <f>RANK(DI19,$DI$4:$DI$23,0)</f>
        <v>3</v>
      </c>
      <c r="DK19" s="178">
        <f>P19</f>
        <v>0</v>
      </c>
      <c r="DL19" s="163">
        <f>DI19*10^3+DK19</f>
        <v>0</v>
      </c>
      <c r="DM19" s="163">
        <f>RANK(DL19,$DL$4:$DL$23,0)</f>
        <v>3</v>
      </c>
      <c r="DN19" s="163">
        <f>AJ19</f>
        <v>0</v>
      </c>
      <c r="DO19" s="163">
        <f>(DI19*10^3+DK19)*10^3+DN19</f>
        <v>0</v>
      </c>
      <c r="DP19" s="163">
        <f>RANK(DO19,$DO$4:$DO$23,0)</f>
        <v>3</v>
      </c>
      <c r="DQ19" s="179">
        <f>U19</f>
        <v>0</v>
      </c>
      <c r="DR19" s="179">
        <f>((DI19*10^3+DK19)*10^3+DN19)*10^3+DQ19</f>
        <v>0</v>
      </c>
      <c r="DS19" s="179">
        <f>RANK(DR19,$DR$4:$DR$23,0)</f>
        <v>3</v>
      </c>
      <c r="DT19" s="179">
        <f>AO19</f>
        <v>0</v>
      </c>
      <c r="DU19" s="179">
        <f>(((DI19*10^3+DK19)*10^3+DN19)*10^3+DQ19)*10^3+DT19</f>
        <v>0</v>
      </c>
      <c r="DV19" s="187">
        <f>IF(F19&gt;0,RANK(DU19,$DU$4:$DU$23,0),20)</f>
        <v>20</v>
      </c>
      <c r="DW19" s="179">
        <f>IF(DV19&lt;&gt;20,RANK(DV19,$DV$4:$DV$23,1)+COUNTIF(DV$4:DV19,DV19)-1,20)</f>
        <v>20</v>
      </c>
      <c r="DX19" s="180">
        <f>DI19/$DX$3</f>
        <v>0</v>
      </c>
      <c r="DY19" t="s" s="181">
        <f>IF(COUNTIF(CE19:DB19,"x")&gt;0,"Dis",IF(COUNTIF(DC19,"x")&gt;0,"Abbruch","-"))</f>
        <v>26</v>
      </c>
      <c r="DZ19" s="152"/>
    </row>
    <row r="20" ht="16" customHeight="1">
      <c r="A20" s="111"/>
      <c r="B20" s="111"/>
      <c r="C20" s="112"/>
      <c r="D20" t="s" s="188">
        <f>'classi'!B166</f>
        <v>26</v>
      </c>
      <c r="E20" s="160"/>
      <c r="F20" s="160">
        <f>'classi'!C166</f>
        <v>0</v>
      </c>
      <c r="G20" s="160">
        <f>'classi'!D166</f>
        <v>0</v>
      </c>
      <c r="H20" s="160">
        <f>'classi'!G166</f>
        <v>0</v>
      </c>
      <c r="I20" s="182"/>
      <c r="J20" s="182"/>
      <c r="K20" s="182"/>
      <c r="L20" s="161">
        <v>0</v>
      </c>
      <c r="M20" s="161">
        <v>0</v>
      </c>
      <c r="N20" s="161">
        <v>0</v>
      </c>
      <c r="O20" s="162"/>
      <c r="P20" s="163">
        <f>AVERAGE(L20:O20)</f>
        <v>0</v>
      </c>
      <c r="Q20" s="161">
        <v>0</v>
      </c>
      <c r="R20" s="161">
        <v>0</v>
      </c>
      <c r="S20" s="161">
        <v>0</v>
      </c>
      <c r="T20" s="162"/>
      <c r="U20" s="163">
        <f>AVERAGE(Q20:T20)</f>
        <v>0</v>
      </c>
      <c r="V20" s="161">
        <v>0</v>
      </c>
      <c r="W20" s="161">
        <v>0</v>
      </c>
      <c r="X20" s="161">
        <v>0</v>
      </c>
      <c r="Y20" s="162"/>
      <c r="Z20" s="163">
        <f>AVERAGE(V20:Y20)</f>
        <v>0</v>
      </c>
      <c r="AA20" s="161">
        <v>0</v>
      </c>
      <c r="AB20" s="161">
        <v>0</v>
      </c>
      <c r="AC20" s="161">
        <v>0</v>
      </c>
      <c r="AD20" s="162"/>
      <c r="AE20" s="163">
        <f>AVERAGE(AA20:AD20)</f>
        <v>0</v>
      </c>
      <c r="AF20" s="161">
        <v>0</v>
      </c>
      <c r="AG20" s="161">
        <v>0</v>
      </c>
      <c r="AH20" s="161">
        <v>0</v>
      </c>
      <c r="AI20" s="162"/>
      <c r="AJ20" s="163">
        <f>AVERAGE(AF20:AI20)</f>
        <v>0</v>
      </c>
      <c r="AK20" s="161">
        <v>0</v>
      </c>
      <c r="AL20" s="161">
        <v>0</v>
      </c>
      <c r="AM20" s="161">
        <v>0</v>
      </c>
      <c r="AN20" s="162"/>
      <c r="AO20" s="163">
        <f>AVERAGE(AK20:AN20)</f>
        <v>0</v>
      </c>
      <c r="AP20" s="161">
        <v>0</v>
      </c>
      <c r="AQ20" s="161">
        <v>0</v>
      </c>
      <c r="AR20" s="161">
        <v>0</v>
      </c>
      <c r="AS20" s="162"/>
      <c r="AT20" s="163">
        <f>AVERAGE(AP20:AS20)</f>
        <v>0</v>
      </c>
      <c r="AU20" s="161">
        <v>0</v>
      </c>
      <c r="AV20" s="161">
        <v>0</v>
      </c>
      <c r="AW20" s="161">
        <v>0</v>
      </c>
      <c r="AX20" s="162"/>
      <c r="AY20" s="163">
        <f>AVERAGE(AU20:AX20)</f>
        <v>0</v>
      </c>
      <c r="AZ20" s="164">
        <f>P20+U20+Z20+AE20+AJ20+AO20+AT20+AY20</f>
        <v>0</v>
      </c>
      <c r="BA20" s="165">
        <v>0</v>
      </c>
      <c r="BB20" s="165">
        <v>0</v>
      </c>
      <c r="BC20" s="165">
        <v>0</v>
      </c>
      <c r="BD20" s="166"/>
      <c r="BE20" s="163">
        <f>AVERAGE(BA20:BD20)</f>
        <v>0</v>
      </c>
      <c r="BF20" s="165">
        <v>0</v>
      </c>
      <c r="BG20" s="165">
        <v>0</v>
      </c>
      <c r="BH20" s="165">
        <v>0</v>
      </c>
      <c r="BI20" s="166"/>
      <c r="BJ20" s="163">
        <f>AVERAGE(BF20:BI20)</f>
        <v>0</v>
      </c>
      <c r="BK20" s="165">
        <v>0</v>
      </c>
      <c r="BL20" s="165">
        <v>0</v>
      </c>
      <c r="BM20" s="165">
        <v>0</v>
      </c>
      <c r="BN20" s="166"/>
      <c r="BO20" s="163">
        <f>AVERAGE(BK20:BN20)</f>
        <v>0</v>
      </c>
      <c r="BP20" s="165">
        <v>0</v>
      </c>
      <c r="BQ20" s="165">
        <v>0</v>
      </c>
      <c r="BR20" s="165">
        <v>0</v>
      </c>
      <c r="BS20" s="166"/>
      <c r="BT20" s="163">
        <f>AVERAGE(BP20:BS20)</f>
        <v>0</v>
      </c>
      <c r="BU20" s="167">
        <v>0</v>
      </c>
      <c r="BV20" s="167">
        <v>0</v>
      </c>
      <c r="BW20" s="167">
        <v>0</v>
      </c>
      <c r="BX20" s="166"/>
      <c r="BY20" s="163">
        <f>AVERAGE(BU20:BX20)</f>
        <v>0</v>
      </c>
      <c r="BZ20" s="167">
        <v>0</v>
      </c>
      <c r="CA20" s="167">
        <v>0</v>
      </c>
      <c r="CB20" s="167">
        <v>0</v>
      </c>
      <c r="CC20" s="168"/>
      <c r="CD20" s="169">
        <f>AVERAGE(BZ20:CC20)</f>
        <v>0</v>
      </c>
      <c r="CE20" s="170"/>
      <c r="CF20" s="171"/>
      <c r="CG20" s="171"/>
      <c r="CH20" s="166"/>
      <c r="CI20" s="171"/>
      <c r="CJ20" s="171"/>
      <c r="CK20" s="171"/>
      <c r="CL20" s="166"/>
      <c r="CM20" s="171"/>
      <c r="CN20" s="171"/>
      <c r="CO20" s="171"/>
      <c r="CP20" s="166"/>
      <c r="CQ20" s="171"/>
      <c r="CR20" s="171"/>
      <c r="CS20" s="171"/>
      <c r="CT20" s="166"/>
      <c r="CU20" s="171"/>
      <c r="CV20" s="171"/>
      <c r="CW20" s="171"/>
      <c r="CX20" s="166"/>
      <c r="CY20" s="171"/>
      <c r="CZ20" s="171"/>
      <c r="DA20" s="171"/>
      <c r="DB20" s="172"/>
      <c r="DC20" s="173"/>
      <c r="DD20" s="174">
        <f>SUM(BA20,BF20,BK20,BP20,BU20,BZ20)</f>
        <v>0</v>
      </c>
      <c r="DE20" s="175">
        <f>SUM(BB20,BG20,BL20,BQ20,BV20,CA20)</f>
        <v>0</v>
      </c>
      <c r="DF20" s="175">
        <f>SUM(BC20,BH20,BM20,BR20,BW20,CB20)</f>
        <v>0</v>
      </c>
      <c r="DG20" s="162">
        <f>SUM(BD20,BI20,BN20,BS20,BX20,CC20)</f>
        <v>0</v>
      </c>
      <c r="DH20" s="176">
        <f>BE20+BJ20+BT20+BO20+BY20+CD20</f>
        <v>0</v>
      </c>
      <c r="DI20" s="163">
        <f>AZ20-DH20</f>
        <v>0</v>
      </c>
      <c r="DJ20" s="177">
        <f>RANK(DI20,$DI$4:$DI$23,0)</f>
        <v>3</v>
      </c>
      <c r="DK20" s="178">
        <f>P20</f>
        <v>0</v>
      </c>
      <c r="DL20" s="163">
        <f>DI20*10^3+DK20</f>
        <v>0</v>
      </c>
      <c r="DM20" s="163">
        <f>RANK(DL20,$DL$4:$DL$23,0)</f>
        <v>3</v>
      </c>
      <c r="DN20" s="163">
        <f>AJ20</f>
        <v>0</v>
      </c>
      <c r="DO20" s="163">
        <f>(DI20*10^3+DK20)*10^3+DN20</f>
        <v>0</v>
      </c>
      <c r="DP20" s="163">
        <f>RANK(DO20,$DO$4:$DO$23,0)</f>
        <v>3</v>
      </c>
      <c r="DQ20" s="179">
        <f>U20</f>
        <v>0</v>
      </c>
      <c r="DR20" s="179">
        <f>((DI20*10^3+DK20)*10^3+DN20)*10^3+DQ20</f>
        <v>0</v>
      </c>
      <c r="DS20" s="179">
        <f>RANK(DR20,$DR$4:$DR$23,0)</f>
        <v>3</v>
      </c>
      <c r="DT20" s="179">
        <f>AO20</f>
        <v>0</v>
      </c>
      <c r="DU20" s="179">
        <f>(((DI20*10^3+DK20)*10^3+DN20)*10^3+DQ20)*10^3+DT20</f>
        <v>0</v>
      </c>
      <c r="DV20" s="187">
        <f>IF(F20&gt;0,RANK(DU20,$DU$4:$DU$23,0),20)</f>
        <v>20</v>
      </c>
      <c r="DW20" s="179">
        <f>IF(DV20&lt;&gt;20,RANK(DV20,$DV$4:$DV$23,1)+COUNTIF(DV$4:DV20,DV20)-1,20)</f>
        <v>20</v>
      </c>
      <c r="DX20" s="180">
        <f>DI20/$DX$3</f>
        <v>0</v>
      </c>
      <c r="DY20" t="s" s="181">
        <f>IF(COUNTIF(CE20:DB20,"x")&gt;0,"Dis",IF(COUNTIF(DC20,"x")&gt;0,"Abbruch","-"))</f>
        <v>26</v>
      </c>
      <c r="DZ20" s="152"/>
    </row>
    <row r="21" ht="16" customHeight="1">
      <c r="A21" s="111"/>
      <c r="B21" s="111"/>
      <c r="C21" s="112"/>
      <c r="D21" t="s" s="188">
        <f>'classi'!B167</f>
        <v>26</v>
      </c>
      <c r="E21" s="160"/>
      <c r="F21" s="160">
        <f>'classi'!C167</f>
        <v>0</v>
      </c>
      <c r="G21" s="160">
        <f>'classi'!D167</f>
        <v>0</v>
      </c>
      <c r="H21" s="160">
        <f>'classi'!G167</f>
        <v>0</v>
      </c>
      <c r="I21" s="182"/>
      <c r="J21" s="182"/>
      <c r="K21" s="182"/>
      <c r="L21" s="161">
        <v>0</v>
      </c>
      <c r="M21" s="161">
        <v>0</v>
      </c>
      <c r="N21" s="161">
        <v>0</v>
      </c>
      <c r="O21" s="162"/>
      <c r="P21" s="163">
        <f>AVERAGE(L21:O21)</f>
        <v>0</v>
      </c>
      <c r="Q21" s="161">
        <v>0</v>
      </c>
      <c r="R21" s="161">
        <v>0</v>
      </c>
      <c r="S21" s="161">
        <v>0</v>
      </c>
      <c r="T21" s="162"/>
      <c r="U21" s="163">
        <f>AVERAGE(Q21:T21)</f>
        <v>0</v>
      </c>
      <c r="V21" s="161">
        <v>0</v>
      </c>
      <c r="W21" s="161">
        <v>0</v>
      </c>
      <c r="X21" s="161">
        <v>0</v>
      </c>
      <c r="Y21" s="162"/>
      <c r="Z21" s="163">
        <f>AVERAGE(V21:Y21)</f>
        <v>0</v>
      </c>
      <c r="AA21" s="161">
        <v>0</v>
      </c>
      <c r="AB21" s="161">
        <v>0</v>
      </c>
      <c r="AC21" s="161">
        <v>0</v>
      </c>
      <c r="AD21" s="162"/>
      <c r="AE21" s="163">
        <f>AVERAGE(AA21:AD21)</f>
        <v>0</v>
      </c>
      <c r="AF21" s="161">
        <v>0</v>
      </c>
      <c r="AG21" s="161">
        <v>0</v>
      </c>
      <c r="AH21" s="161">
        <v>0</v>
      </c>
      <c r="AI21" s="162"/>
      <c r="AJ21" s="163">
        <f>AVERAGE(AF21:AI21)</f>
        <v>0</v>
      </c>
      <c r="AK21" s="161">
        <v>0</v>
      </c>
      <c r="AL21" s="161">
        <v>0</v>
      </c>
      <c r="AM21" s="161">
        <v>0</v>
      </c>
      <c r="AN21" s="162"/>
      <c r="AO21" s="163">
        <f>AVERAGE(AK21:AN21)</f>
        <v>0</v>
      </c>
      <c r="AP21" s="161">
        <v>0</v>
      </c>
      <c r="AQ21" s="161">
        <v>0</v>
      </c>
      <c r="AR21" s="161">
        <v>0</v>
      </c>
      <c r="AS21" s="162"/>
      <c r="AT21" s="163">
        <f>AVERAGE(AP21:AS21)</f>
        <v>0</v>
      </c>
      <c r="AU21" s="161">
        <v>0</v>
      </c>
      <c r="AV21" s="161">
        <v>0</v>
      </c>
      <c r="AW21" s="161">
        <v>0</v>
      </c>
      <c r="AX21" s="162"/>
      <c r="AY21" s="163">
        <f>AVERAGE(AU21:AX21)</f>
        <v>0</v>
      </c>
      <c r="AZ21" s="164">
        <f>P21+U21+Z21+AE21+AJ21+AO21+AT21+AY21</f>
        <v>0</v>
      </c>
      <c r="BA21" s="165">
        <v>0</v>
      </c>
      <c r="BB21" s="165">
        <v>0</v>
      </c>
      <c r="BC21" s="165">
        <v>0</v>
      </c>
      <c r="BD21" s="166"/>
      <c r="BE21" s="163">
        <f>AVERAGE(BA21:BD21)</f>
        <v>0</v>
      </c>
      <c r="BF21" s="165">
        <v>0</v>
      </c>
      <c r="BG21" s="165">
        <v>0</v>
      </c>
      <c r="BH21" s="165">
        <v>0</v>
      </c>
      <c r="BI21" s="166"/>
      <c r="BJ21" s="163">
        <f>AVERAGE(BF21:BI21)</f>
        <v>0</v>
      </c>
      <c r="BK21" s="165">
        <v>0</v>
      </c>
      <c r="BL21" s="165">
        <v>0</v>
      </c>
      <c r="BM21" s="165">
        <v>0</v>
      </c>
      <c r="BN21" s="166"/>
      <c r="BO21" s="163">
        <f>AVERAGE(BK21:BN21)</f>
        <v>0</v>
      </c>
      <c r="BP21" s="165">
        <v>0</v>
      </c>
      <c r="BQ21" s="165">
        <v>0</v>
      </c>
      <c r="BR21" s="165">
        <v>0</v>
      </c>
      <c r="BS21" s="166"/>
      <c r="BT21" s="163">
        <f>AVERAGE(BP21:BS21)</f>
        <v>0</v>
      </c>
      <c r="BU21" s="167">
        <v>0</v>
      </c>
      <c r="BV21" s="167">
        <v>0</v>
      </c>
      <c r="BW21" s="167">
        <v>0</v>
      </c>
      <c r="BX21" s="166"/>
      <c r="BY21" s="163">
        <f>AVERAGE(BU21:BX21)</f>
        <v>0</v>
      </c>
      <c r="BZ21" s="167">
        <v>0</v>
      </c>
      <c r="CA21" s="167">
        <v>0</v>
      </c>
      <c r="CB21" s="167">
        <v>0</v>
      </c>
      <c r="CC21" s="168"/>
      <c r="CD21" s="169">
        <f>AVERAGE(BZ21:CC21)</f>
        <v>0</v>
      </c>
      <c r="CE21" s="170"/>
      <c r="CF21" s="171"/>
      <c r="CG21" s="171"/>
      <c r="CH21" s="166"/>
      <c r="CI21" s="171"/>
      <c r="CJ21" s="171"/>
      <c r="CK21" s="171"/>
      <c r="CL21" s="166"/>
      <c r="CM21" s="171"/>
      <c r="CN21" s="171"/>
      <c r="CO21" s="171"/>
      <c r="CP21" s="166"/>
      <c r="CQ21" s="171"/>
      <c r="CR21" s="171"/>
      <c r="CS21" s="171"/>
      <c r="CT21" s="166"/>
      <c r="CU21" s="171"/>
      <c r="CV21" s="171"/>
      <c r="CW21" s="171"/>
      <c r="CX21" s="166"/>
      <c r="CY21" s="171"/>
      <c r="CZ21" s="171"/>
      <c r="DA21" s="171"/>
      <c r="DB21" s="172"/>
      <c r="DC21" s="173"/>
      <c r="DD21" s="174">
        <f>SUM(BA21,BF21,BK21,BP21,BU21,BZ21)</f>
        <v>0</v>
      </c>
      <c r="DE21" s="175">
        <f>SUM(BB21,BG21,BL21,BQ21,BV21,CA21)</f>
        <v>0</v>
      </c>
      <c r="DF21" s="175">
        <f>SUM(BC21,BH21,BM21,BR21,BW21,CB21)</f>
        <v>0</v>
      </c>
      <c r="DG21" s="162">
        <f>SUM(BD21,BI21,BN21,BS21,BX21,CC21)</f>
        <v>0</v>
      </c>
      <c r="DH21" s="176">
        <f>BE21+BJ21+BT21+BO21+BY21+CD21</f>
        <v>0</v>
      </c>
      <c r="DI21" s="163">
        <f>AZ21-DH21</f>
        <v>0</v>
      </c>
      <c r="DJ21" s="177">
        <f>RANK(DI21,$DI$4:$DI$23,0)</f>
        <v>3</v>
      </c>
      <c r="DK21" s="178">
        <f>P21</f>
        <v>0</v>
      </c>
      <c r="DL21" s="163">
        <f>DI21*10^3+DK21</f>
        <v>0</v>
      </c>
      <c r="DM21" s="163">
        <f>RANK(DL21,$DL$4:$DL$23,0)</f>
        <v>3</v>
      </c>
      <c r="DN21" s="163">
        <f>AJ21</f>
        <v>0</v>
      </c>
      <c r="DO21" s="163">
        <f>(DI21*10^3+DK21)*10^3+DN21</f>
        <v>0</v>
      </c>
      <c r="DP21" s="163">
        <f>RANK(DO21,$DO$4:$DO$23,0)</f>
        <v>3</v>
      </c>
      <c r="DQ21" s="179">
        <f>U21</f>
        <v>0</v>
      </c>
      <c r="DR21" s="179">
        <f>((DI21*10^3+DK21)*10^3+DN21)*10^3+DQ21</f>
        <v>0</v>
      </c>
      <c r="DS21" s="179">
        <f>RANK(DR21,$DR$4:$DR$23,0)</f>
        <v>3</v>
      </c>
      <c r="DT21" s="179">
        <f>AO21</f>
        <v>0</v>
      </c>
      <c r="DU21" s="179">
        <f>(((DI21*10^3+DK21)*10^3+DN21)*10^3+DQ21)*10^3+DT21</f>
        <v>0</v>
      </c>
      <c r="DV21" s="187">
        <f>IF(F21&gt;0,RANK(DU21,$DU$4:$DU$23,0),20)</f>
        <v>20</v>
      </c>
      <c r="DW21" s="179">
        <f>IF(DV21&lt;&gt;20,RANK(DV21,$DV$4:$DV$23,1)+COUNTIF(DV$4:DV21,DV21)-1,20)</f>
        <v>20</v>
      </c>
      <c r="DX21" s="180">
        <f>DI21/$DX$3</f>
        <v>0</v>
      </c>
      <c r="DY21" t="s" s="181">
        <f>IF(COUNTIF(CE21:DB21,"x")&gt;0,"Dis",IF(COUNTIF(DC21,"x")&gt;0,"Abbruch","-"))</f>
        <v>26</v>
      </c>
      <c r="DZ21" s="152"/>
    </row>
    <row r="22" ht="16" customHeight="1">
      <c r="A22" s="111"/>
      <c r="B22" s="111"/>
      <c r="C22" s="112"/>
      <c r="D22" t="s" s="188">
        <f>'classi'!B168</f>
        <v>26</v>
      </c>
      <c r="E22" s="160"/>
      <c r="F22" s="160">
        <f>'classi'!C168</f>
        <v>0</v>
      </c>
      <c r="G22" s="160">
        <f>'classi'!D168</f>
        <v>0</v>
      </c>
      <c r="H22" s="160">
        <f>'classi'!G168</f>
        <v>0</v>
      </c>
      <c r="I22" s="182"/>
      <c r="J22" s="182"/>
      <c r="K22" s="182"/>
      <c r="L22" s="161">
        <v>0</v>
      </c>
      <c r="M22" s="161">
        <v>0</v>
      </c>
      <c r="N22" s="161">
        <v>0</v>
      </c>
      <c r="O22" s="162"/>
      <c r="P22" s="163">
        <f>AVERAGE(L22:O22)</f>
        <v>0</v>
      </c>
      <c r="Q22" s="161">
        <v>0</v>
      </c>
      <c r="R22" s="161">
        <v>0</v>
      </c>
      <c r="S22" s="161">
        <v>0</v>
      </c>
      <c r="T22" s="162"/>
      <c r="U22" s="163">
        <f>AVERAGE(Q22:T22)</f>
        <v>0</v>
      </c>
      <c r="V22" s="161">
        <v>0</v>
      </c>
      <c r="W22" s="161">
        <v>0</v>
      </c>
      <c r="X22" s="161">
        <v>0</v>
      </c>
      <c r="Y22" s="162"/>
      <c r="Z22" s="163">
        <f>AVERAGE(V22:Y22)</f>
        <v>0</v>
      </c>
      <c r="AA22" s="161">
        <v>0</v>
      </c>
      <c r="AB22" s="161">
        <v>0</v>
      </c>
      <c r="AC22" s="161">
        <v>0</v>
      </c>
      <c r="AD22" s="162"/>
      <c r="AE22" s="163">
        <f>AVERAGE(AA22:AD22)</f>
        <v>0</v>
      </c>
      <c r="AF22" s="161">
        <v>0</v>
      </c>
      <c r="AG22" s="161">
        <v>0</v>
      </c>
      <c r="AH22" s="161">
        <v>0</v>
      </c>
      <c r="AI22" s="162"/>
      <c r="AJ22" s="163">
        <f>AVERAGE(AF22:AI22)</f>
        <v>0</v>
      </c>
      <c r="AK22" s="161">
        <v>0</v>
      </c>
      <c r="AL22" s="161">
        <v>0</v>
      </c>
      <c r="AM22" s="161">
        <v>0</v>
      </c>
      <c r="AN22" s="162"/>
      <c r="AO22" s="163">
        <f>AVERAGE(AK22:AN22)</f>
        <v>0</v>
      </c>
      <c r="AP22" s="161">
        <v>0</v>
      </c>
      <c r="AQ22" s="161">
        <v>0</v>
      </c>
      <c r="AR22" s="161">
        <v>0</v>
      </c>
      <c r="AS22" s="162"/>
      <c r="AT22" s="163">
        <f>AVERAGE(AP22:AS22)</f>
        <v>0</v>
      </c>
      <c r="AU22" s="161">
        <v>0</v>
      </c>
      <c r="AV22" s="161">
        <v>0</v>
      </c>
      <c r="AW22" s="161">
        <v>0</v>
      </c>
      <c r="AX22" s="162"/>
      <c r="AY22" s="163">
        <f>AVERAGE(AU22:AX22)</f>
        <v>0</v>
      </c>
      <c r="AZ22" s="164">
        <f>P22+U22+Z22+AE22+AJ22+AO22+AT22+AY22</f>
        <v>0</v>
      </c>
      <c r="BA22" s="165">
        <v>0</v>
      </c>
      <c r="BB22" s="165">
        <v>0</v>
      </c>
      <c r="BC22" s="165">
        <v>0</v>
      </c>
      <c r="BD22" s="166"/>
      <c r="BE22" s="163">
        <f>AVERAGE(BA22:BD22)</f>
        <v>0</v>
      </c>
      <c r="BF22" s="165">
        <v>0</v>
      </c>
      <c r="BG22" s="165">
        <v>0</v>
      </c>
      <c r="BH22" s="165">
        <v>0</v>
      </c>
      <c r="BI22" s="166"/>
      <c r="BJ22" s="163">
        <f>AVERAGE(BF22:BI22)</f>
        <v>0</v>
      </c>
      <c r="BK22" s="165">
        <v>0</v>
      </c>
      <c r="BL22" s="165">
        <v>0</v>
      </c>
      <c r="BM22" s="165">
        <v>0</v>
      </c>
      <c r="BN22" s="166"/>
      <c r="BO22" s="163">
        <f>AVERAGE(BK22:BN22)</f>
        <v>0</v>
      </c>
      <c r="BP22" s="165">
        <v>0</v>
      </c>
      <c r="BQ22" s="165">
        <v>0</v>
      </c>
      <c r="BR22" s="165">
        <v>0</v>
      </c>
      <c r="BS22" s="166"/>
      <c r="BT22" s="163">
        <f>AVERAGE(BP22:BS22)</f>
        <v>0</v>
      </c>
      <c r="BU22" s="167">
        <v>0</v>
      </c>
      <c r="BV22" s="167">
        <v>0</v>
      </c>
      <c r="BW22" s="167">
        <v>0</v>
      </c>
      <c r="BX22" s="166"/>
      <c r="BY22" s="163">
        <f>AVERAGE(BU22:BX22)</f>
        <v>0</v>
      </c>
      <c r="BZ22" s="167">
        <v>0</v>
      </c>
      <c r="CA22" s="167">
        <v>0</v>
      </c>
      <c r="CB22" s="167">
        <v>0</v>
      </c>
      <c r="CC22" s="168"/>
      <c r="CD22" s="169">
        <f>AVERAGE(BZ22:CC22)</f>
        <v>0</v>
      </c>
      <c r="CE22" s="170"/>
      <c r="CF22" s="171"/>
      <c r="CG22" s="171"/>
      <c r="CH22" s="166"/>
      <c r="CI22" s="171"/>
      <c r="CJ22" s="171"/>
      <c r="CK22" s="171"/>
      <c r="CL22" s="166"/>
      <c r="CM22" s="171"/>
      <c r="CN22" s="171"/>
      <c r="CO22" s="171"/>
      <c r="CP22" s="166"/>
      <c r="CQ22" s="171"/>
      <c r="CR22" s="171"/>
      <c r="CS22" s="171"/>
      <c r="CT22" s="166"/>
      <c r="CU22" s="171"/>
      <c r="CV22" s="171"/>
      <c r="CW22" s="171"/>
      <c r="CX22" s="166"/>
      <c r="CY22" s="171"/>
      <c r="CZ22" s="171"/>
      <c r="DA22" s="171"/>
      <c r="DB22" s="172"/>
      <c r="DC22" s="173"/>
      <c r="DD22" s="174">
        <f>SUM(BA22,BF22,BK22,BP22,BU22,BZ22)</f>
        <v>0</v>
      </c>
      <c r="DE22" s="175">
        <f>SUM(BB22,BG22,BL22,BQ22,BV22,CA22)</f>
        <v>0</v>
      </c>
      <c r="DF22" s="175">
        <f>SUM(BC22,BH22,BM22,BR22,BW22,CB22)</f>
        <v>0</v>
      </c>
      <c r="DG22" s="162">
        <f>SUM(BD22,BI22,BN22,BS22,BX22,CC22)</f>
        <v>0</v>
      </c>
      <c r="DH22" s="176">
        <f>BE22+BJ22+BT22+BO22+BY22+CD22</f>
        <v>0</v>
      </c>
      <c r="DI22" s="163">
        <f>AZ22-DH22</f>
        <v>0</v>
      </c>
      <c r="DJ22" s="177">
        <f>RANK(DI22,$DI$4:$DI$23,0)</f>
        <v>3</v>
      </c>
      <c r="DK22" s="178">
        <f>P22</f>
        <v>0</v>
      </c>
      <c r="DL22" s="163">
        <f>DI22*10^3+DK22</f>
        <v>0</v>
      </c>
      <c r="DM22" s="163">
        <f>RANK(DL22,$DL$4:$DL$23,0)</f>
        <v>3</v>
      </c>
      <c r="DN22" s="163">
        <f>AJ22</f>
        <v>0</v>
      </c>
      <c r="DO22" s="163">
        <f>(DI22*10^3+DK22)*10^3+DN22</f>
        <v>0</v>
      </c>
      <c r="DP22" s="163">
        <f>RANK(DO22,$DO$4:$DO$23,0)</f>
        <v>3</v>
      </c>
      <c r="DQ22" s="179">
        <f>U22</f>
        <v>0</v>
      </c>
      <c r="DR22" s="179">
        <f>((DI22*10^3+DK22)*10^3+DN22)*10^3+DQ22</f>
        <v>0</v>
      </c>
      <c r="DS22" s="179">
        <f>RANK(DR22,$DR$4:$DR$23,0)</f>
        <v>3</v>
      </c>
      <c r="DT22" s="179">
        <f>AO22</f>
        <v>0</v>
      </c>
      <c r="DU22" s="179">
        <f>(((DI22*10^3+DK22)*10^3+DN22)*10^3+DQ22)*10^3+DT22</f>
        <v>0</v>
      </c>
      <c r="DV22" s="187">
        <f>IF(F22&gt;0,RANK(DU22,$DU$4:$DU$23,0),20)</f>
        <v>20</v>
      </c>
      <c r="DW22" s="179">
        <f>IF(DV22&lt;&gt;20,RANK(DV22,$DV$4:$DV$23,1)+COUNTIF(DV$4:DV22,DV22)-1,20)</f>
        <v>20</v>
      </c>
      <c r="DX22" s="180">
        <f>DI22/$DX$3</f>
        <v>0</v>
      </c>
      <c r="DY22" t="s" s="181">
        <f>IF(COUNTIF(CE22:DB22,"x")&gt;0,"Dis",IF(COUNTIF(DC22,"x")&gt;0,"Abbruch","-"))</f>
        <v>26</v>
      </c>
      <c r="DZ22" s="152"/>
    </row>
    <row r="23" ht="16.5" customHeight="1">
      <c r="A23" s="111"/>
      <c r="B23" s="111"/>
      <c r="C23" s="112"/>
      <c r="D23" t="s" s="188">
        <f>'classi'!B169</f>
        <v>26</v>
      </c>
      <c r="E23" s="160"/>
      <c r="F23" s="160">
        <f>'classi'!C169</f>
        <v>0</v>
      </c>
      <c r="G23" s="160">
        <f>'classi'!D169</f>
        <v>0</v>
      </c>
      <c r="H23" s="160">
        <f>'classi'!G169</f>
        <v>0</v>
      </c>
      <c r="I23" s="190"/>
      <c r="J23" s="190"/>
      <c r="K23" s="190"/>
      <c r="L23" s="194">
        <v>0</v>
      </c>
      <c r="M23" s="194">
        <v>0</v>
      </c>
      <c r="N23" s="194">
        <v>0</v>
      </c>
      <c r="O23" s="195"/>
      <c r="P23" s="196">
        <f>AVERAGE(L23:O23)</f>
        <v>0</v>
      </c>
      <c r="Q23" s="194">
        <v>0</v>
      </c>
      <c r="R23" s="194">
        <v>0</v>
      </c>
      <c r="S23" s="194">
        <v>0</v>
      </c>
      <c r="T23" s="195"/>
      <c r="U23" s="196">
        <f>AVERAGE(Q23:T23)</f>
        <v>0</v>
      </c>
      <c r="V23" s="194">
        <v>0</v>
      </c>
      <c r="W23" s="194">
        <v>0</v>
      </c>
      <c r="X23" s="194">
        <v>0</v>
      </c>
      <c r="Y23" s="195"/>
      <c r="Z23" s="196">
        <f>AVERAGE(V23:Y23)</f>
        <v>0</v>
      </c>
      <c r="AA23" s="194">
        <v>0</v>
      </c>
      <c r="AB23" s="194">
        <v>0</v>
      </c>
      <c r="AC23" s="194">
        <v>0</v>
      </c>
      <c r="AD23" s="195"/>
      <c r="AE23" s="196">
        <f>AVERAGE(AA23:AD23)</f>
        <v>0</v>
      </c>
      <c r="AF23" s="194">
        <v>0</v>
      </c>
      <c r="AG23" s="194">
        <v>0</v>
      </c>
      <c r="AH23" s="194">
        <v>0</v>
      </c>
      <c r="AI23" s="195"/>
      <c r="AJ23" s="196">
        <f>AVERAGE(AF23:AI23)</f>
        <v>0</v>
      </c>
      <c r="AK23" s="194">
        <v>0</v>
      </c>
      <c r="AL23" s="194">
        <v>0</v>
      </c>
      <c r="AM23" s="194">
        <v>0</v>
      </c>
      <c r="AN23" s="195"/>
      <c r="AO23" s="196">
        <f>AVERAGE(AK23:AN23)</f>
        <v>0</v>
      </c>
      <c r="AP23" s="194">
        <v>0</v>
      </c>
      <c r="AQ23" s="194">
        <v>0</v>
      </c>
      <c r="AR23" s="194">
        <v>0</v>
      </c>
      <c r="AS23" s="195"/>
      <c r="AT23" s="196">
        <f>AVERAGE(AP23:AS23)</f>
        <v>0</v>
      </c>
      <c r="AU23" s="194">
        <v>0</v>
      </c>
      <c r="AV23" s="194">
        <v>0</v>
      </c>
      <c r="AW23" s="194">
        <v>0</v>
      </c>
      <c r="AX23" s="195"/>
      <c r="AY23" s="196">
        <f>AVERAGE(AU23:AX23)</f>
        <v>0</v>
      </c>
      <c r="AZ23" s="197">
        <f>P23+U23+Z23+AE23+AJ23+AO23+AT23+AY23</f>
        <v>0</v>
      </c>
      <c r="BA23" s="198">
        <v>0</v>
      </c>
      <c r="BB23" s="198">
        <v>0</v>
      </c>
      <c r="BC23" s="198">
        <v>0</v>
      </c>
      <c r="BD23" s="199"/>
      <c r="BE23" s="196">
        <f>AVERAGE(BA23:BD23)</f>
        <v>0</v>
      </c>
      <c r="BF23" s="198">
        <v>0</v>
      </c>
      <c r="BG23" s="198">
        <v>0</v>
      </c>
      <c r="BH23" s="198">
        <v>0</v>
      </c>
      <c r="BI23" s="199"/>
      <c r="BJ23" s="196">
        <f>AVERAGE(BF23:BI23)</f>
        <v>0</v>
      </c>
      <c r="BK23" s="198">
        <v>0</v>
      </c>
      <c r="BL23" s="198">
        <v>0</v>
      </c>
      <c r="BM23" s="198">
        <v>0</v>
      </c>
      <c r="BN23" s="199"/>
      <c r="BO23" s="196">
        <f>AVERAGE(BK23:BN23)</f>
        <v>0</v>
      </c>
      <c r="BP23" s="198">
        <v>0</v>
      </c>
      <c r="BQ23" s="198">
        <v>0</v>
      </c>
      <c r="BR23" s="198">
        <v>0</v>
      </c>
      <c r="BS23" s="199"/>
      <c r="BT23" s="196">
        <f>AVERAGE(BP23:BS23)</f>
        <v>0</v>
      </c>
      <c r="BU23" s="200">
        <v>0</v>
      </c>
      <c r="BV23" s="200">
        <v>0</v>
      </c>
      <c r="BW23" s="200">
        <v>0</v>
      </c>
      <c r="BX23" s="199"/>
      <c r="BY23" s="196">
        <f>AVERAGE(BU23:BX23)</f>
        <v>0</v>
      </c>
      <c r="BZ23" s="200">
        <v>0</v>
      </c>
      <c r="CA23" s="200">
        <v>0</v>
      </c>
      <c r="CB23" s="200">
        <v>0</v>
      </c>
      <c r="CC23" s="201"/>
      <c r="CD23" s="202">
        <f>AVERAGE(BZ23:CC23)</f>
        <v>0</v>
      </c>
      <c r="CE23" s="203"/>
      <c r="CF23" s="204"/>
      <c r="CG23" s="204"/>
      <c r="CH23" s="199"/>
      <c r="CI23" s="204"/>
      <c r="CJ23" s="204"/>
      <c r="CK23" s="204"/>
      <c r="CL23" s="199"/>
      <c r="CM23" s="204"/>
      <c r="CN23" s="204"/>
      <c r="CO23" s="204"/>
      <c r="CP23" s="199"/>
      <c r="CQ23" s="204"/>
      <c r="CR23" s="204"/>
      <c r="CS23" s="204"/>
      <c r="CT23" s="199"/>
      <c r="CU23" s="204"/>
      <c r="CV23" s="204"/>
      <c r="CW23" s="204"/>
      <c r="CX23" s="199"/>
      <c r="CY23" s="204"/>
      <c r="CZ23" s="204"/>
      <c r="DA23" s="204"/>
      <c r="DB23" s="205"/>
      <c r="DC23" s="206"/>
      <c r="DD23" s="207">
        <f>SUM(BA23,BF23,BK23,BP23,BU23,BZ23)</f>
        <v>0</v>
      </c>
      <c r="DE23" s="208">
        <f>SUM(BB23,BG23,BL23,BQ23,BV23,CA23)</f>
        <v>0</v>
      </c>
      <c r="DF23" s="208">
        <f>SUM(BC23,BH23,BM23,BR23,BW23,CB23)</f>
        <v>0</v>
      </c>
      <c r="DG23" s="195">
        <f>SUM(BD23,BI23,BN23,BS23,BX23,CC23)</f>
        <v>0</v>
      </c>
      <c r="DH23" s="209">
        <f>BE23+BJ23+BT23+BO23+BY23+CD23</f>
        <v>0</v>
      </c>
      <c r="DI23" s="196">
        <f>AZ23-DH23</f>
        <v>0</v>
      </c>
      <c r="DJ23" s="210">
        <f>RANK(DI23,$DI$4:$DI$23,0)</f>
        <v>3</v>
      </c>
      <c r="DK23" s="211">
        <f>P23</f>
        <v>0</v>
      </c>
      <c r="DL23" s="196">
        <f>DI23*10^3+DK23</f>
        <v>0</v>
      </c>
      <c r="DM23" s="196">
        <f>RANK(DL23,$DL$4:$DL$23,0)</f>
        <v>3</v>
      </c>
      <c r="DN23" s="196">
        <f>AJ23</f>
        <v>0</v>
      </c>
      <c r="DO23" s="196">
        <f>(DI23*10^3+DK23)*10^3+DN23</f>
        <v>0</v>
      </c>
      <c r="DP23" s="196">
        <f>RANK(DO23,$DO$4:$DO$23,0)</f>
        <v>3</v>
      </c>
      <c r="DQ23" s="212">
        <f>U23</f>
        <v>0</v>
      </c>
      <c r="DR23" s="212">
        <f>((DI23*10^3+DK23)*10^3+DN23)*10^3+DQ23</f>
        <v>0</v>
      </c>
      <c r="DS23" s="213">
        <f>RANK(DR23,$DR$4:$DR$23,0)</f>
        <v>3</v>
      </c>
      <c r="DT23" s="212">
        <f>AO23</f>
        <v>0</v>
      </c>
      <c r="DU23" s="212">
        <f>(((DI23*10^3+DK23)*10^3+DN23)*10^3+DQ23)*10^3+DT23</f>
        <v>0</v>
      </c>
      <c r="DV23" s="213">
        <f>IF(F23&gt;0,RANK(DU23,$DU$4:$DU$23,0),20)</f>
        <v>20</v>
      </c>
      <c r="DW23" s="212">
        <f>IF(DV23&lt;&gt;20,RANK(DV23,$DV$4:$DV$23,1)+COUNTIF(DV$4:DV23,DV23)-1,20)</f>
        <v>20</v>
      </c>
      <c r="DX23" s="214">
        <f>DI23/$DX$3</f>
        <v>0</v>
      </c>
      <c r="DY23" t="s" s="215">
        <f>IF(COUNTIF(CE23:DB23,"x")&gt;0,"Dis",IF(COUNTIF(DC23,"x")&gt;0,"Abbruch","-"))</f>
        <v>26</v>
      </c>
      <c r="DZ23" s="152"/>
    </row>
    <row r="24" ht="16.5" customHeight="1">
      <c r="A24" s="111"/>
      <c r="B24" s="111"/>
      <c r="C24" s="121"/>
      <c r="D24" s="300"/>
      <c r="E24" s="300"/>
      <c r="F24" s="300"/>
      <c r="G24" s="300"/>
      <c r="H24" s="300"/>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216"/>
      <c r="BI24" s="216"/>
      <c r="BJ24" s="217"/>
      <c r="BK24" s="217"/>
      <c r="BL24" s="217"/>
      <c r="BM24" s="217"/>
      <c r="BN24" s="217"/>
      <c r="BO24" s="217"/>
      <c r="BP24" s="217"/>
      <c r="BQ24" s="217"/>
      <c r="BR24" s="217"/>
      <c r="BS24" s="217"/>
      <c r="BT24" s="217"/>
      <c r="BU24" s="217"/>
      <c r="BV24" s="217"/>
      <c r="BW24" s="217"/>
      <c r="BX24" s="217"/>
      <c r="BY24" s="217"/>
      <c r="BZ24" s="217"/>
      <c r="CA24" s="217"/>
      <c r="CB24" s="217"/>
      <c r="CC24" s="217"/>
      <c r="CD24" s="217"/>
      <c r="CE24" s="217"/>
      <c r="CF24" s="217"/>
      <c r="CG24" s="217"/>
      <c r="CH24" s="217"/>
      <c r="CI24" s="217"/>
      <c r="CJ24" s="217"/>
      <c r="CK24" s="217"/>
      <c r="CL24" s="217"/>
      <c r="CM24" s="217"/>
      <c r="CN24" s="217"/>
      <c r="CO24" s="217"/>
      <c r="CP24" s="217"/>
      <c r="CQ24" s="217"/>
      <c r="CR24" s="217"/>
      <c r="CS24" s="217"/>
      <c r="CT24" s="217"/>
      <c r="CU24" s="217"/>
      <c r="CV24" s="217"/>
      <c r="CW24" s="217"/>
      <c r="CX24" s="217"/>
      <c r="CY24" s="217"/>
      <c r="CZ24" s="217"/>
      <c r="DA24" s="217"/>
      <c r="DB24" s="217"/>
      <c r="DC24" s="217"/>
      <c r="DD24" s="217"/>
      <c r="DE24" s="217"/>
      <c r="DF24" s="217"/>
      <c r="DG24" s="217"/>
      <c r="DH24" s="217"/>
      <c r="DI24" s="217"/>
      <c r="DJ24" s="217"/>
      <c r="DK24" s="218"/>
      <c r="DL24" s="218"/>
      <c r="DM24" s="218"/>
      <c r="DN24" s="218"/>
      <c r="DO24" s="218"/>
      <c r="DP24" s="218"/>
      <c r="DQ24" s="218"/>
      <c r="DR24" s="219">
        <f>((DI24*10^3+DK24)*10^3+DN24)*10^3+DQ24</f>
        <v>0</v>
      </c>
      <c r="DS24" s="220"/>
      <c r="DT24" s="218"/>
      <c r="DU24" s="218"/>
      <c r="DV24" s="218"/>
      <c r="DW24" s="218"/>
      <c r="DX24" s="218"/>
      <c r="DY24" s="218"/>
      <c r="DZ24" s="121"/>
    </row>
    <row r="25" ht="16" customHeight="1">
      <c r="A25" s="111"/>
      <c r="B25" s="11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221"/>
      <c r="BK25" s="221"/>
      <c r="BL25" s="221"/>
      <c r="BM25" s="221"/>
      <c r="BN25" s="221"/>
      <c r="BO25" s="221"/>
      <c r="BP25" s="221"/>
      <c r="BQ25" s="221"/>
      <c r="BR25" s="221"/>
      <c r="BS25" s="221"/>
      <c r="BT25" s="221"/>
      <c r="BU25" s="221"/>
      <c r="BV25" s="221"/>
      <c r="BW25" s="221"/>
      <c r="BX25" s="221"/>
      <c r="BY25" s="221"/>
      <c r="BZ25" s="221"/>
      <c r="CA25" s="221"/>
      <c r="CB25" s="221"/>
      <c r="CC25" s="221"/>
      <c r="CD25" s="221"/>
      <c r="CE25" s="221"/>
      <c r="CF25" s="221"/>
      <c r="CG25" s="221"/>
      <c r="CH25" s="221"/>
      <c r="CI25" s="221"/>
      <c r="CJ25" s="221"/>
      <c r="CK25" s="221"/>
      <c r="CL25" s="221"/>
      <c r="CM25" s="221"/>
      <c r="CN25" s="221"/>
      <c r="CO25" s="221"/>
      <c r="CP25" s="221"/>
      <c r="CQ25" s="221"/>
      <c r="CR25" s="221"/>
      <c r="CS25" s="221"/>
      <c r="CT25" s="221"/>
      <c r="CU25" s="221"/>
      <c r="CV25" s="221"/>
      <c r="CW25" s="221"/>
      <c r="CX25" s="221"/>
      <c r="CY25" s="221"/>
      <c r="CZ25" s="221"/>
      <c r="DA25" s="221"/>
      <c r="DB25" s="221"/>
      <c r="DC25" s="221"/>
      <c r="DD25" s="221"/>
      <c r="DE25" s="221"/>
      <c r="DF25" s="221"/>
      <c r="DG25" s="221"/>
      <c r="DH25" s="221"/>
      <c r="DI25" s="221"/>
      <c r="DJ25" s="221"/>
      <c r="DK25" s="222"/>
      <c r="DL25" s="222"/>
      <c r="DM25" s="222"/>
      <c r="DN25" s="222"/>
      <c r="DO25" s="222"/>
      <c r="DP25" s="222"/>
      <c r="DQ25" s="121"/>
      <c r="DR25" s="121"/>
      <c r="DS25" s="121"/>
      <c r="DT25" s="121"/>
      <c r="DU25" s="121"/>
      <c r="DV25" s="121"/>
      <c r="DW25" s="121"/>
      <c r="DX25" s="223"/>
      <c r="DY25" s="223"/>
      <c r="DZ25" s="121"/>
    </row>
    <row r="26" ht="16.5" customHeight="1">
      <c r="A26" s="111"/>
      <c r="B26" s="111"/>
      <c r="C26" s="121"/>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221"/>
      <c r="BK26" s="221"/>
      <c r="BL26" s="221"/>
      <c r="BM26" s="221"/>
      <c r="BN26" s="221"/>
      <c r="BO26" s="221"/>
      <c r="BP26" s="221"/>
      <c r="BQ26" s="221"/>
      <c r="BR26" s="221"/>
      <c r="BS26" s="221"/>
      <c r="BT26" s="221"/>
      <c r="BU26" s="221"/>
      <c r="BV26" s="221"/>
      <c r="BW26" s="221"/>
      <c r="BX26" s="221"/>
      <c r="BY26" s="221"/>
      <c r="BZ26" s="221"/>
      <c r="CA26" s="221"/>
      <c r="CB26" s="221"/>
      <c r="CC26" s="221"/>
      <c r="CD26" s="221"/>
      <c r="CE26" s="221"/>
      <c r="CF26" s="221"/>
      <c r="CG26" s="221"/>
      <c r="CH26" s="221"/>
      <c r="CI26" s="221"/>
      <c r="CJ26" s="221"/>
      <c r="CK26" s="221"/>
      <c r="CL26" s="221"/>
      <c r="CM26" s="221"/>
      <c r="CN26" s="221"/>
      <c r="CO26" s="221"/>
      <c r="CP26" s="221"/>
      <c r="CQ26" s="221"/>
      <c r="CR26" s="221"/>
      <c r="CS26" s="221"/>
      <c r="CT26" s="221"/>
      <c r="CU26" s="221"/>
      <c r="CV26" s="221"/>
      <c r="CW26" s="221"/>
      <c r="CX26" s="221"/>
      <c r="CY26" s="221"/>
      <c r="CZ26" s="221"/>
      <c r="DA26" s="221"/>
      <c r="DB26" s="221"/>
      <c r="DC26" s="221"/>
      <c r="DD26" s="221"/>
      <c r="DE26" s="221"/>
      <c r="DF26" s="221"/>
      <c r="DG26" s="221"/>
      <c r="DH26" s="221"/>
      <c r="DI26" s="221"/>
      <c r="DJ26" s="221"/>
      <c r="DK26" s="222"/>
      <c r="DL26" s="222"/>
      <c r="DM26" s="222"/>
      <c r="DN26" s="222"/>
      <c r="DO26" s="222"/>
      <c r="DP26" s="222"/>
      <c r="DQ26" s="121"/>
      <c r="DR26" s="121"/>
      <c r="DS26" s="121"/>
      <c r="DT26" s="121"/>
      <c r="DU26" s="121"/>
      <c r="DV26" s="121"/>
      <c r="DW26" s="121"/>
      <c r="DX26" s="121"/>
      <c r="DY26" s="121"/>
      <c r="DZ26" s="121"/>
    </row>
    <row r="27" ht="17" customHeight="1">
      <c r="A27" s="111"/>
      <c r="B27" s="111"/>
      <c r="C27" s="112"/>
      <c r="D27" t="s" s="224">
        <f>D2</f>
        <v>171</v>
      </c>
      <c r="E27" s="225"/>
      <c r="F27" s="226"/>
      <c r="G27" s="227"/>
      <c r="H27" t="s" s="228">
        <f>D1</f>
        <v>105</v>
      </c>
      <c r="I27" s="229"/>
      <c r="J27" s="230"/>
      <c r="K27" s="231"/>
      <c r="L27" t="s" s="229">
        <v>106</v>
      </c>
      <c r="M27" s="232"/>
      <c r="N27" s="232"/>
      <c r="O27" s="233"/>
      <c r="P27" t="s" s="229">
        <v>107</v>
      </c>
      <c r="Q27" s="232"/>
      <c r="R27" s="232"/>
      <c r="S27" s="232"/>
      <c r="T27" s="233"/>
      <c r="U27" t="s" s="229">
        <v>108</v>
      </c>
      <c r="V27" s="232"/>
      <c r="W27" s="232"/>
      <c r="X27" s="232"/>
      <c r="Y27" s="232"/>
      <c r="Z27" s="232"/>
      <c r="AA27" s="233"/>
      <c r="AB27" s="234"/>
      <c r="AC27" s="232"/>
      <c r="AD27" s="232"/>
      <c r="AE27" s="128"/>
      <c r="AF27" s="129"/>
      <c r="AG27" s="152"/>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1"/>
      <c r="CF27" s="221"/>
      <c r="CG27" s="221"/>
      <c r="CH27" s="221"/>
      <c r="CI27" s="221"/>
      <c r="CJ27" s="221"/>
      <c r="CK27" s="221"/>
      <c r="CL27" s="221"/>
      <c r="CM27" s="221"/>
      <c r="CN27" s="221"/>
      <c r="CO27" s="221"/>
      <c r="CP27" s="221"/>
      <c r="CQ27" s="221"/>
      <c r="CR27" s="221"/>
      <c r="CS27" s="221"/>
      <c r="CT27" s="221"/>
      <c r="CU27" s="221"/>
      <c r="CV27" s="221"/>
      <c r="CW27" s="221"/>
      <c r="CX27" s="221"/>
      <c r="CY27" s="221"/>
      <c r="CZ27" s="221"/>
      <c r="DA27" s="221"/>
      <c r="DB27" s="221"/>
      <c r="DC27" s="221"/>
      <c r="DD27" s="221"/>
      <c r="DE27" s="221"/>
      <c r="DF27" s="221"/>
      <c r="DG27" s="221"/>
      <c r="DH27" s="221"/>
      <c r="DI27" s="221"/>
      <c r="DJ27" s="221"/>
      <c r="DK27" s="121"/>
      <c r="DL27" s="121"/>
      <c r="DM27" s="121"/>
      <c r="DN27" s="121"/>
      <c r="DO27" s="121"/>
      <c r="DP27" s="121"/>
      <c r="DQ27" s="121"/>
      <c r="DR27" s="121"/>
      <c r="DS27" s="121"/>
      <c r="DT27" s="121"/>
      <c r="DU27" s="121"/>
      <c r="DV27" s="121"/>
      <c r="DW27" s="121"/>
      <c r="DX27" s="121"/>
      <c r="DY27" s="121"/>
      <c r="DZ27" s="121"/>
    </row>
    <row r="28" ht="17" customHeight="1">
      <c r="A28" s="111"/>
      <c r="B28" s="111"/>
      <c r="C28" s="112"/>
      <c r="D28" t="s" s="132">
        <v>136</v>
      </c>
      <c r="E28" s="133"/>
      <c r="F28" t="s" s="134">
        <v>9</v>
      </c>
      <c r="G28" t="s" s="134">
        <v>10</v>
      </c>
      <c r="H28" t="s" s="134">
        <v>71</v>
      </c>
      <c r="I28" s="235"/>
      <c r="J28" s="235"/>
      <c r="K28" s="236"/>
      <c r="L28" t="s" s="237">
        <v>109</v>
      </c>
      <c r="M28" t="s" s="238">
        <v>110</v>
      </c>
      <c r="N28" t="s" s="238">
        <v>111</v>
      </c>
      <c r="O28" t="s" s="239">
        <v>112</v>
      </c>
      <c r="P28" t="s" s="237">
        <v>113</v>
      </c>
      <c r="Q28" t="s" s="238">
        <v>114</v>
      </c>
      <c r="R28" t="s" s="238">
        <v>115</v>
      </c>
      <c r="S28" t="s" s="238">
        <v>116</v>
      </c>
      <c r="T28" t="s" s="240">
        <v>149</v>
      </c>
      <c r="U28" t="s" s="237">
        <v>118</v>
      </c>
      <c r="V28" t="s" s="238">
        <v>119</v>
      </c>
      <c r="W28" t="s" s="238">
        <v>120</v>
      </c>
      <c r="X28" t="s" s="238">
        <v>121</v>
      </c>
      <c r="Y28" t="s" s="238">
        <v>150</v>
      </c>
      <c r="Z28" t="s" s="238">
        <v>151</v>
      </c>
      <c r="AA28" t="s" s="239">
        <v>152</v>
      </c>
      <c r="AB28" t="s" s="237">
        <v>153</v>
      </c>
      <c r="AC28" t="s" s="241">
        <v>133</v>
      </c>
      <c r="AD28" t="s" s="241">
        <v>8</v>
      </c>
      <c r="AE28" s="242"/>
      <c r="AF28" s="243"/>
      <c r="AG28" s="152"/>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221"/>
      <c r="BK28" s="221"/>
      <c r="BL28" s="221"/>
      <c r="BM28" s="221"/>
      <c r="BN28" s="221"/>
      <c r="BO28" s="221"/>
      <c r="BP28" s="221"/>
      <c r="BQ28" s="221"/>
      <c r="BR28" s="221"/>
      <c r="BS28" s="221"/>
      <c r="BT28" s="221"/>
      <c r="BU28" s="221"/>
      <c r="BV28" s="221"/>
      <c r="BW28" s="221"/>
      <c r="BX28" s="221"/>
      <c r="BY28" s="221"/>
      <c r="BZ28" s="221"/>
      <c r="CA28" s="221"/>
      <c r="CB28" s="221"/>
      <c r="CC28" s="221"/>
      <c r="CD28" s="221"/>
      <c r="CE28" s="221"/>
      <c r="CF28" s="221"/>
      <c r="CG28" s="221"/>
      <c r="CH28" s="221"/>
      <c r="CI28" s="221"/>
      <c r="CJ28" s="221"/>
      <c r="CK28" s="221"/>
      <c r="CL28" s="221"/>
      <c r="CM28" s="221"/>
      <c r="CN28" s="221"/>
      <c r="CO28" s="221"/>
      <c r="CP28" s="221"/>
      <c r="CQ28" s="221"/>
      <c r="CR28" s="221"/>
      <c r="CS28" s="221"/>
      <c r="CT28" s="221"/>
      <c r="CU28" s="221"/>
      <c r="CV28" s="221"/>
      <c r="CW28" s="221"/>
      <c r="CX28" s="221"/>
      <c r="CY28" s="221"/>
      <c r="CZ28" s="221"/>
      <c r="DA28" s="221"/>
      <c r="DB28" s="221"/>
      <c r="DC28" s="221"/>
      <c r="DD28" s="221"/>
      <c r="DE28" s="221"/>
      <c r="DF28" s="221"/>
      <c r="DG28" s="221"/>
      <c r="DH28" s="221"/>
      <c r="DI28" s="221"/>
      <c r="DJ28" s="221"/>
      <c r="DK28" s="121"/>
      <c r="DL28" s="121"/>
      <c r="DM28" s="121"/>
      <c r="DN28" s="121"/>
      <c r="DO28" s="121"/>
      <c r="DP28" s="121"/>
      <c r="DQ28" s="121"/>
      <c r="DR28" s="121"/>
      <c r="DS28" s="121"/>
      <c r="DT28" s="121"/>
      <c r="DU28" s="121"/>
      <c r="DV28" s="121"/>
      <c r="DW28" s="121"/>
      <c r="DX28" s="121"/>
      <c r="DY28" s="121"/>
      <c r="DZ28" s="121"/>
    </row>
    <row r="29" ht="17" customHeight="1">
      <c r="A29" s="111"/>
      <c r="B29" s="111"/>
      <c r="C29" s="244">
        <v>1</v>
      </c>
      <c r="D29" s="260">
        <f>IF(AA29="-",INDEX(DV$1:DV$23,MATCH(C29,$DW$1:$DW$23,0)),AA29)</f>
        <v>1</v>
      </c>
      <c r="E29" s="261"/>
      <c r="F29" t="s" s="183">
        <f>INDEX(F$1:F$23,MATCH(C29,$DW$1:$DW$23,0))</f>
        <v>172</v>
      </c>
      <c r="G29" t="s" s="183">
        <f>INDEX(G$1:G$23,MATCH(C29,$DW$1:$DW$23,0))</f>
        <v>173</v>
      </c>
      <c r="H29" t="s" s="183">
        <f>INDEX(H$1:H$23,MATCH(C29,$DW$1:$DW$23,0))</f>
        <v>174</v>
      </c>
      <c r="I29" s="261"/>
      <c r="J29" s="261"/>
      <c r="K29" s="262"/>
      <c r="L29" s="263">
        <f>INDEX(P$1:P$23,MATCH(C29,$DW$1:$DW$23,0))</f>
        <v>22.66666666666667</v>
      </c>
      <c r="M29" s="264">
        <f>INDEX(U$1:U$23,MATCH(C29,$DW$1:$DW$23,0))</f>
        <v>20.33333333333333</v>
      </c>
      <c r="N29" s="264">
        <f>INDEX(Z$1:Z$23,MATCH(C29,$DW$1:$DW$23,0))</f>
        <v>20</v>
      </c>
      <c r="O29" s="265">
        <f>INDEX(AE$1:AE$23,MATCH(C29,$DW$1:$DW$23,0))</f>
        <v>21.33333333333333</v>
      </c>
      <c r="P29" s="263">
        <f>INDEX(AJ$1:AJ$23,MATCH(C29,$DW$1:$DW$23,0))</f>
        <v>21</v>
      </c>
      <c r="Q29" s="264">
        <f>INDEX(AO$1:AO$23,MATCH(C29,$DW$1:$DW$23,0))</f>
        <v>21</v>
      </c>
      <c r="R29" s="264">
        <f>INDEX(AT$1:AT$23,MATCH(C29,$DW$1:$DW$23,0))</f>
        <v>22.66666666666667</v>
      </c>
      <c r="S29" s="265">
        <f>INDEX(AY$1:AY$23,MATCH(C29,$DW$1:$DW$23,0))</f>
        <v>21</v>
      </c>
      <c r="T29" s="266">
        <f>INDEX(AZ$1:AZ$23,MATCH(C29,$DW$1:$DW$23,0))</f>
        <v>170</v>
      </c>
      <c r="U29" s="263">
        <f>INDEX(BE$1:BE$23,MATCH(C29,$DW$1:$DW$23,0))</f>
        <v>0</v>
      </c>
      <c r="V29" s="264">
        <f>INDEX(BJ$1:BJ$23,MATCH(C29,$DW$1:$DW$23,0))</f>
        <v>0</v>
      </c>
      <c r="W29" s="264">
        <f>INDEX(BO$1:BO$23,MATCH(C29,$DW$1:$DW$23,0))</f>
        <v>0</v>
      </c>
      <c r="X29" s="264">
        <f>INDEX(BT$1:BT$23,MATCH(C29,$DW$1:$DW$23,0))</f>
        <v>0</v>
      </c>
      <c r="Y29" s="264">
        <f>INDEX(BY$1:BY$23,MATCH(C29,$DW$1:$DW$23,0))</f>
        <v>0</v>
      </c>
      <c r="Z29" s="265">
        <f>INDEX(CD$1:CD$23,MATCH(C29,$DW$1:$DW$23,0))</f>
        <v>0</v>
      </c>
      <c r="AA29" t="s" s="267">
        <f>INDEX(DY$1:DY$23,MATCH(C29,$DW$1:$DW$23,0))</f>
        <v>157</v>
      </c>
      <c r="AB29" s="263">
        <f>INDEX(DH$1:DH$23,MATCH(C29,$DW$1:$DW$23,0))</f>
        <v>0</v>
      </c>
      <c r="AC29" s="268">
        <f>INDEX(DI$1:DI$23,MATCH(C29,$DW$1:$DW$23,0))</f>
        <v>170</v>
      </c>
      <c r="AD29" s="269">
        <f>INDEX(D$1:D$23,MATCH(C29,$DW$1:$DW$23,0))</f>
        <v>12</v>
      </c>
      <c r="AE29" s="270">
        <f>INDEX(DX$1:DX$23,MATCH(C29,$DW$1:$DW$23,0))</f>
        <v>1</v>
      </c>
      <c r="AF29" t="s" s="257">
        <f>IF(AC29&gt;=150,"Point","-")</f>
        <v>133</v>
      </c>
      <c r="AG29" s="258"/>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221"/>
      <c r="BK29" s="221"/>
      <c r="BL29" s="221"/>
      <c r="BM29" s="221"/>
      <c r="BN29" s="221"/>
      <c r="BO29" s="221"/>
      <c r="BP29" s="221"/>
      <c r="BQ29" s="221"/>
      <c r="BR29" s="221"/>
      <c r="BS29" s="221"/>
      <c r="BT29" s="221"/>
      <c r="BU29" s="221"/>
      <c r="BV29" s="221"/>
      <c r="BW29" s="221"/>
      <c r="BX29" s="221"/>
      <c r="BY29" s="221"/>
      <c r="BZ29" s="221"/>
      <c r="CA29" s="221"/>
      <c r="CB29" s="221"/>
      <c r="CC29" s="221"/>
      <c r="CD29" s="221"/>
      <c r="CE29" s="221"/>
      <c r="CF29" s="221"/>
      <c r="CG29" s="221"/>
      <c r="CH29" s="221"/>
      <c r="CI29" s="221"/>
      <c r="CJ29" s="221"/>
      <c r="CK29" s="221"/>
      <c r="CL29" s="221"/>
      <c r="CM29" s="221"/>
      <c r="CN29" s="221"/>
      <c r="CO29" s="221"/>
      <c r="CP29" s="221"/>
      <c r="CQ29" s="221"/>
      <c r="CR29" s="221"/>
      <c r="CS29" s="221"/>
      <c r="CT29" s="221"/>
      <c r="CU29" s="221"/>
      <c r="CV29" s="221"/>
      <c r="CW29" s="221"/>
      <c r="CX29" s="221"/>
      <c r="CY29" s="221"/>
      <c r="CZ29" s="221"/>
      <c r="DA29" s="221"/>
      <c r="DB29" s="221"/>
      <c r="DC29" s="221"/>
      <c r="DD29" s="221"/>
      <c r="DE29" s="221"/>
      <c r="DF29" s="221"/>
      <c r="DG29" s="221"/>
      <c r="DH29" s="221"/>
      <c r="DI29" s="221"/>
      <c r="DJ29" s="221"/>
      <c r="DK29" s="121"/>
      <c r="DL29" s="121"/>
      <c r="DM29" s="121"/>
      <c r="DN29" s="121"/>
      <c r="DO29" s="121"/>
      <c r="DP29" s="121"/>
      <c r="DQ29" s="121"/>
      <c r="DR29" s="121"/>
      <c r="DS29" s="121"/>
      <c r="DT29" s="121"/>
      <c r="DU29" s="121"/>
      <c r="DV29" s="121"/>
      <c r="DW29" s="121"/>
      <c r="DX29" s="121"/>
      <c r="DY29" s="121"/>
      <c r="DZ29" s="121"/>
    </row>
    <row r="30" ht="17" customHeight="1">
      <c r="A30" s="111"/>
      <c r="B30" s="111"/>
      <c r="C30" s="244">
        <v>2</v>
      </c>
      <c r="D30" s="303">
        <f>IF(AA30="-",INDEX(DV$1:DV$23,MATCH(C30,$DW$1:$DW$23,0)),AA30)</f>
        <v>2</v>
      </c>
      <c r="E30" s="182"/>
      <c r="F30" t="s" s="297">
        <f>INDEX(F$1:F$23,MATCH(C30,$DW$1:$DW$23,0))</f>
        <v>176</v>
      </c>
      <c r="G30" t="s" s="297">
        <f>INDEX(G$1:G$23,MATCH(C30,$DW$1:$DW$23,0))</f>
        <v>177</v>
      </c>
      <c r="H30" t="s" s="297">
        <f>INDEX(H$1:H$23,MATCH(C30,$DW$1:$DW$23,0))</f>
        <v>178</v>
      </c>
      <c r="I30" s="182"/>
      <c r="J30" s="182"/>
      <c r="K30" s="308"/>
      <c r="L30" s="178">
        <f>INDEX(P$1:P$23,MATCH(C30,$DW$1:$DW$23,0))</f>
        <v>19.66666666666667</v>
      </c>
      <c r="M30" s="163">
        <f>INDEX(U$1:U$23,MATCH(C30,$DW$1:$DW$23,0))</f>
        <v>18.66666666666667</v>
      </c>
      <c r="N30" s="163">
        <f>INDEX(Z$1:Z$23,MATCH(C30,$DW$1:$DW$23,0))</f>
        <v>19.66666666666667</v>
      </c>
      <c r="O30" s="177">
        <f>INDEX(AE$1:AE$23,MATCH(C30,$DW$1:$DW$23,0))</f>
        <v>19</v>
      </c>
      <c r="P30" s="178">
        <f>INDEX(AJ$1:AJ$23,MATCH(C30,$DW$1:$DW$23,0))</f>
        <v>16</v>
      </c>
      <c r="Q30" s="163">
        <f>INDEX(AO$1:AO$23,MATCH(C30,$DW$1:$DW$23,0))</f>
        <v>17.33333333333333</v>
      </c>
      <c r="R30" s="163">
        <f>INDEX(AT$1:AT$23,MATCH(C30,$DW$1:$DW$23,0))</f>
        <v>19.66666666666667</v>
      </c>
      <c r="S30" s="169">
        <f>INDEX(AY$1:AY$23,MATCH(C30,$DW$1:$DW$23,0))</f>
        <v>16</v>
      </c>
      <c r="T30" s="309">
        <f>INDEX(AZ$1:AZ$23,MATCH(C30,$DW$1:$DW$23,0))</f>
        <v>146</v>
      </c>
      <c r="U30" s="178">
        <f>INDEX(BE$1:BE$23,MATCH(C30,$DW$1:$DW$23,0))</f>
        <v>0</v>
      </c>
      <c r="V30" s="163">
        <f>INDEX(BJ1:BJ31,MATCH(C30,$DW1:$DW31,0))</f>
        <v>0</v>
      </c>
      <c r="W30" s="163">
        <f>INDEX(BO$1:BO$23,MATCH(C30,$DW$1:$DW$23,0))</f>
        <v>0</v>
      </c>
      <c r="X30" s="163">
        <f>INDEX(BT$1:BT$23,MATCH(C30,$DW$1:$DW$23,0))</f>
        <v>0</v>
      </c>
      <c r="Y30" s="163">
        <f>INDEX(BY$1:BY$23,MATCH(C30,$DW$1:$DW$23,0))</f>
        <v>0</v>
      </c>
      <c r="Z30" s="169">
        <f>INDEX(CD$1:CD$23,MATCH(C30,$DW$1:$DW$23,0))</f>
        <v>0</v>
      </c>
      <c r="AA30" t="s" s="310">
        <f>INDEX(DY$1:DY$23,MATCH(C30,$DW$1:$DW$23,0))</f>
        <v>157</v>
      </c>
      <c r="AB30" s="178">
        <f>INDEX(DH$1:DH$23,MATCH(C30,$DW$1:$DW$23,0))</f>
        <v>0</v>
      </c>
      <c r="AC30" s="162">
        <f>INDEX(DI$1:DI$23,MATCH(C30,$DW$1:$DW$23,0))</f>
        <v>146</v>
      </c>
      <c r="AD30" s="179">
        <f>INDEX(D$1:D$23,MATCH(C30,$DW$1:$DW$23,0))</f>
        <v>13</v>
      </c>
      <c r="AE30" s="180">
        <f>INDEX(DX$1:DX$23,MATCH(C30,$DW$1:$DW$23,0))</f>
        <v>0.8588235294117647</v>
      </c>
      <c r="AF30" t="s" s="257">
        <f>IF(AC30&gt;=150,"Point","-")</f>
        <v>26</v>
      </c>
      <c r="AG30" s="31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221"/>
      <c r="BK30" s="221"/>
      <c r="BL30" s="221"/>
      <c r="BM30" s="221"/>
      <c r="BN30" s="221"/>
      <c r="BO30" s="221"/>
      <c r="BP30" s="221"/>
      <c r="BQ30" s="221"/>
      <c r="BR30" s="221"/>
      <c r="BS30" s="221"/>
      <c r="BT30" s="221"/>
      <c r="BU30" s="221"/>
      <c r="BV30" s="221"/>
      <c r="BW30" s="221"/>
      <c r="BX30" s="221"/>
      <c r="BY30" s="221"/>
      <c r="BZ30" s="221"/>
      <c r="CA30" s="221"/>
      <c r="CB30" s="221"/>
      <c r="CC30" s="221"/>
      <c r="CD30" s="221"/>
      <c r="CE30" s="221"/>
      <c r="CF30" s="221"/>
      <c r="CG30" s="221"/>
      <c r="CH30" s="221"/>
      <c r="CI30" s="221"/>
      <c r="CJ30" s="221"/>
      <c r="CK30" s="221"/>
      <c r="CL30" s="221"/>
      <c r="CM30" s="221"/>
      <c r="CN30" s="221"/>
      <c r="CO30" s="221"/>
      <c r="CP30" s="221"/>
      <c r="CQ30" s="221"/>
      <c r="CR30" s="221"/>
      <c r="CS30" s="221"/>
      <c r="CT30" s="221"/>
      <c r="CU30" s="221"/>
      <c r="CV30" s="221"/>
      <c r="CW30" s="221"/>
      <c r="CX30" s="221"/>
      <c r="CY30" s="221"/>
      <c r="CZ30" s="221"/>
      <c r="DA30" s="221"/>
      <c r="DB30" s="221"/>
      <c r="DC30" s="221"/>
      <c r="DD30" s="221"/>
      <c r="DE30" s="221"/>
      <c r="DF30" s="221"/>
      <c r="DG30" s="221"/>
      <c r="DH30" s="221"/>
      <c r="DI30" s="221"/>
      <c r="DJ30" s="221"/>
      <c r="DK30" s="121"/>
      <c r="DL30" s="121"/>
      <c r="DM30" s="121"/>
      <c r="DN30" s="121"/>
      <c r="DO30" s="121"/>
      <c r="DP30" s="121"/>
      <c r="DQ30" s="121"/>
      <c r="DR30" s="121"/>
      <c r="DS30" s="121"/>
      <c r="DT30" s="121"/>
      <c r="DU30" s="121"/>
      <c r="DV30" s="121"/>
      <c r="DW30" s="121"/>
      <c r="DX30" s="121"/>
      <c r="DY30" s="121"/>
      <c r="DZ30" s="121"/>
    </row>
    <row r="31" ht="16.5" customHeight="1">
      <c r="A31" s="111"/>
      <c r="B31" s="111"/>
      <c r="C31" s="244">
        <v>3</v>
      </c>
      <c r="D31" s="303">
        <f>IF(AA31="-",INDEX(DV$1:DV$23,MATCH(C31,$DW$1:$DW$23,0)),AA31)</f>
      </c>
      <c r="E31" s="182"/>
      <c r="F31" s="297">
        <f>INDEX(F$1:F$23,MATCH(C31,$DW$1:$DW$23,0))</f>
      </c>
      <c r="G31" s="297">
        <f>INDEX(G$1:G$23,MATCH(C31,$DW$1:$DW$23,0))</f>
      </c>
      <c r="H31" s="297">
        <f>INDEX(H$1:H$23,MATCH(C31,$DW$1:$DW$23,0))</f>
      </c>
      <c r="I31" s="182"/>
      <c r="J31" s="182"/>
      <c r="K31" s="308"/>
      <c r="L31" s="178">
        <f>INDEX(P$1:P$23,MATCH(C31,$DW$1:$DW$23,0))</f>
      </c>
      <c r="M31" s="163">
        <f>INDEX(U$1:U$23,MATCH(C31,$DW$1:$DW$23,0))</f>
      </c>
      <c r="N31" s="163">
        <f>INDEX(Z$1:Z$23,MATCH(C31,$DW$1:$DW$23,0))</f>
      </c>
      <c r="O31" s="169">
        <f>INDEX(AE$1:AE$23,MATCH(C31,$DW$1:$DW$23,0))</f>
      </c>
      <c r="P31" s="178">
        <f>INDEX(AJ$1:AJ$23,MATCH(C31,$DW$1:$DW$23,0))</f>
      </c>
      <c r="Q31" s="163">
        <f>INDEX(AO$1:AO$23,MATCH(C31,$DW$1:$DW$23,0))</f>
      </c>
      <c r="R31" s="163">
        <f>INDEX(AT$1:AT$23,MATCH(C31,$DW$1:$DW$23,0))</f>
      </c>
      <c r="S31" s="169">
        <f>INDEX(AY$1:AY$23,MATCH(C31,$DW$1:$DW$23,0))</f>
      </c>
      <c r="T31" s="309">
        <f>INDEX(AZ$1:AZ$23,MATCH(C31,$DW$1:$DW$23,0))</f>
      </c>
      <c r="U31" s="178">
        <f>INDEX(BE$1:BE$23,MATCH(C31,$DW$1:$DW$23,0))</f>
      </c>
      <c r="V31" s="163">
        <f>INDEX(BJ1:BJ31,MATCH(C31,$DW1:$DW31,0))</f>
      </c>
      <c r="W31" s="163">
        <f>INDEX(BO$1:BO$23,MATCH(C31,$DW$1:$DW$23,0))</f>
      </c>
      <c r="X31" s="163">
        <f>INDEX(BT$1:BT$23,MATCH(C31,$DW$1:$DW$23,0))</f>
      </c>
      <c r="Y31" s="163">
        <f>INDEX(BY$1:BY$23,MATCH(C31,$DW$1:$DW$23,0))</f>
      </c>
      <c r="Z31" s="169">
        <f>INDEX(CD$1:CD$23,MATCH(C31,$DW$1:$DW$23,0))</f>
      </c>
      <c r="AA31" s="310">
        <f>INDEX(DY$1:DY$23,MATCH(C31,$DW$1:$DW$23,0))</f>
      </c>
      <c r="AB31" s="178">
        <f>INDEX(DH$1:DH$23,MATCH(C31,$DW$1:$DW$23,0))</f>
      </c>
      <c r="AC31" s="162">
        <f>INDEX(DI$1:DI$23,MATCH(C31,$DW$1:$DW$23,0))</f>
      </c>
      <c r="AD31" s="179">
        <f>INDEX(D$1:D$23,MATCH(C31,$DW$1:$DW$23,0))</f>
      </c>
      <c r="AE31" s="180">
        <f>INDEX(DX$1:DX$23,MATCH(C31,$DW$1:$DW$23,0))</f>
      </c>
      <c r="AF31" s="271">
        <f>IF(AC31&gt;=150,"Point","-")</f>
      </c>
      <c r="AG31" s="31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221"/>
      <c r="BK31" s="221"/>
      <c r="BL31" s="221"/>
      <c r="BM31" s="221"/>
      <c r="BN31" s="221"/>
      <c r="BO31" s="221"/>
      <c r="BP31" s="221"/>
      <c r="BQ31" s="221"/>
      <c r="BR31" s="221"/>
      <c r="BS31" s="221"/>
      <c r="BT31" s="221"/>
      <c r="BU31" s="221"/>
      <c r="BV31" s="221"/>
      <c r="BW31" s="221"/>
      <c r="BX31" s="221"/>
      <c r="BY31" s="221"/>
      <c r="BZ31" s="221"/>
      <c r="CA31" s="221"/>
      <c r="CB31" s="221"/>
      <c r="CC31" s="221"/>
      <c r="CD31" s="221"/>
      <c r="CE31" s="221"/>
      <c r="CF31" s="221"/>
      <c r="CG31" s="221"/>
      <c r="CH31" s="221"/>
      <c r="CI31" s="221"/>
      <c r="CJ31" s="221"/>
      <c r="CK31" s="221"/>
      <c r="CL31" s="221"/>
      <c r="CM31" s="221"/>
      <c r="CN31" s="221"/>
      <c r="CO31" s="221"/>
      <c r="CP31" s="221"/>
      <c r="CQ31" s="221"/>
      <c r="CR31" s="221"/>
      <c r="CS31" s="221"/>
      <c r="CT31" s="221"/>
      <c r="CU31" s="221"/>
      <c r="CV31" s="221"/>
      <c r="CW31" s="221"/>
      <c r="CX31" s="221"/>
      <c r="CY31" s="221"/>
      <c r="CZ31" s="221"/>
      <c r="DA31" s="221"/>
      <c r="DB31" s="221"/>
      <c r="DC31" s="221"/>
      <c r="DD31" s="221"/>
      <c r="DE31" s="221"/>
      <c r="DF31" s="221"/>
      <c r="DG31" s="221"/>
      <c r="DH31" s="221"/>
      <c r="DI31" s="221"/>
      <c r="DJ31" s="221"/>
      <c r="DK31" s="121"/>
      <c r="DL31" s="121"/>
      <c r="DM31" s="121"/>
      <c r="DN31" s="121"/>
      <c r="DO31" s="121"/>
      <c r="DP31" s="121"/>
      <c r="DQ31" s="121"/>
      <c r="DR31" s="121"/>
      <c r="DS31" s="121"/>
      <c r="DT31" s="121"/>
      <c r="DU31" s="121"/>
      <c r="DV31" s="121"/>
      <c r="DW31" s="121"/>
      <c r="DX31" s="121"/>
      <c r="DY31" s="121"/>
      <c r="DZ31" s="121"/>
    </row>
  </sheetData>
  <mergeCells count="29">
    <mergeCell ref="AK3:AO3"/>
    <mergeCell ref="CU3:CX3"/>
    <mergeCell ref="CY3:DB3"/>
    <mergeCell ref="DD3:DG3"/>
    <mergeCell ref="L27:O27"/>
    <mergeCell ref="P27:T27"/>
    <mergeCell ref="U27:AA27"/>
    <mergeCell ref="BU3:BY3"/>
    <mergeCell ref="BZ3:CD3"/>
    <mergeCell ref="CE3:CH3"/>
    <mergeCell ref="CM3:CP3"/>
    <mergeCell ref="CQ3:CT3"/>
    <mergeCell ref="AP3:AT3"/>
    <mergeCell ref="AU3:AY3"/>
    <mergeCell ref="BA3:BE3"/>
    <mergeCell ref="BF3:BJ3"/>
    <mergeCell ref="BK3:BO3"/>
    <mergeCell ref="BP3:BT3"/>
    <mergeCell ref="CI3:CL3"/>
    <mergeCell ref="D1:H1"/>
    <mergeCell ref="D2:H2"/>
    <mergeCell ref="L2:AE2"/>
    <mergeCell ref="AF2:AZ2"/>
    <mergeCell ref="BA2:DG2"/>
    <mergeCell ref="L3:P3"/>
    <mergeCell ref="Q3:U3"/>
    <mergeCell ref="V3:Z3"/>
    <mergeCell ref="AA3:AE3"/>
    <mergeCell ref="AF3:AJ3"/>
  </mergeCells>
  <pageMargins left="0.75" right="0.75" top="1" bottom="1" header="0.5" footer="0.5"/>
  <pageSetup firstPageNumber="1" fitToHeight="1" fitToWidth="1" scale="100" useFirstPageNumber="0" orientation="landscape" pageOrder="downThenOver"/>
  <headerFooter>
    <oddFooter>&amp;L&amp;"Helvetica,Regular"&amp;12&amp;K000000	&amp;P</oddFooter>
  </headerFooter>
</worksheet>
</file>

<file path=xl/worksheets/sheet8.xml><?xml version="1.0" encoding="utf-8"?>
<worksheet xmlns:r="http://schemas.openxmlformats.org/officeDocument/2006/relationships" xmlns="http://schemas.openxmlformats.org/spreadsheetml/2006/main">
  <dimension ref="A1:EB35"/>
  <sheetViews>
    <sheetView workbookViewId="0" showGridLines="0" defaultGridColor="1"/>
  </sheetViews>
  <sheetFormatPr defaultColWidth="8.625" defaultRowHeight="12.75" customHeight="1" outlineLevelRow="0" outlineLevelCol="0"/>
  <cols>
    <col min="1" max="1" hidden="1" width="8.625" style="312" customWidth="1"/>
    <col min="2" max="2" hidden="1" width="8.625" style="312" customWidth="1"/>
    <col min="3" max="3" width="2.25" style="312" customWidth="1"/>
    <col min="4" max="4" width="8.625" style="312" customWidth="1"/>
    <col min="5" max="5" width="1.875" style="312" customWidth="1"/>
    <col min="6" max="6" width="8.625" style="312" customWidth="1"/>
    <col min="7" max="7" width="11.125" style="312" customWidth="1"/>
    <col min="8" max="8" width="8.625" style="312" customWidth="1"/>
    <col min="9" max="9" hidden="1" width="8.625" style="312" customWidth="1"/>
    <col min="10" max="10" hidden="1" width="8.625" style="312" customWidth="1"/>
    <col min="11" max="11" hidden="1" width="8.625" style="312" customWidth="1"/>
    <col min="12" max="12" width="4.5" style="312" customWidth="1"/>
    <col min="13" max="13" width="4.5" style="312" customWidth="1"/>
    <col min="14" max="14" width="4.5" style="312" customWidth="1"/>
    <col min="15" max="15" width="4.5" style="312" customWidth="1"/>
    <col min="16" max="16" width="4.5" style="312" customWidth="1"/>
    <col min="17" max="17" width="4.5" style="312" customWidth="1"/>
    <col min="18" max="18" width="4.5" style="312" customWidth="1"/>
    <col min="19" max="19" width="4.5" style="312" customWidth="1"/>
    <col min="20" max="20" width="5.375" style="312" customWidth="1"/>
    <col min="21" max="21" width="3.625" style="312" customWidth="1"/>
    <col min="22" max="22" width="4.5" style="312" customWidth="1"/>
    <col min="23" max="23" width="4.5" style="312" customWidth="1"/>
    <col min="24" max="24" width="4.5" style="312" customWidth="1"/>
    <col min="25" max="25" width="3.625" style="312" customWidth="1"/>
    <col min="26" max="26" width="3.625" style="312" customWidth="1"/>
    <col min="27" max="27" width="4.5" style="312" customWidth="1"/>
    <col min="28" max="28" width="4.5" style="312" customWidth="1"/>
    <col min="29" max="29" width="5.375" style="312" customWidth="1"/>
    <col min="30" max="30" width="6" style="312" customWidth="1"/>
    <col min="31" max="31" width="6" style="312" customWidth="1"/>
    <col min="32" max="32" width="6" style="312" customWidth="1"/>
    <col min="33" max="33" width="4.5" style="312" customWidth="1"/>
    <col min="34" max="34" width="4.25" style="312" customWidth="1"/>
    <col min="35" max="35" width="4.25" style="312" customWidth="1"/>
    <col min="36" max="36" width="4.25" style="312" customWidth="1"/>
    <col min="37" max="37" width="4.25" style="312" customWidth="1"/>
    <col min="38" max="38" width="4.25" style="312" customWidth="1"/>
    <col min="39" max="39" width="4.25" style="312" customWidth="1"/>
    <col min="40" max="40" width="4.25" style="312" customWidth="1"/>
    <col min="41" max="41" width="4.25" style="312" customWidth="1"/>
    <col min="42" max="42" width="4.25" style="312" customWidth="1"/>
    <col min="43" max="43" width="4.25" style="312" customWidth="1"/>
    <col min="44" max="44" width="4.25" style="312" customWidth="1"/>
    <col min="45" max="45" width="4.25" style="312" customWidth="1"/>
    <col min="46" max="46" width="4.25" style="312" customWidth="1"/>
    <col min="47" max="47" width="4.25" style="312" customWidth="1"/>
    <col min="48" max="48" width="4.5" style="312" customWidth="1"/>
    <col min="49" max="49" width="4.5" style="312" customWidth="1"/>
    <col min="50" max="50" width="4.5" style="312" customWidth="1"/>
    <col min="51" max="51" width="4.5" style="312" customWidth="1"/>
    <col min="52" max="52" width="4.5" style="312" customWidth="1"/>
    <col min="53" max="53" width="4.125" style="312" customWidth="1"/>
    <col min="54" max="54" width="4.125" style="312" customWidth="1"/>
    <col min="55" max="55" width="4.125" style="312" customWidth="1"/>
    <col min="56" max="56" width="4.125" style="312" customWidth="1"/>
    <col min="57" max="57" width="4.125" style="312" customWidth="1"/>
    <col min="58" max="58" width="4.125" style="312" customWidth="1"/>
    <col min="59" max="59" width="4.125" style="312" customWidth="1"/>
    <col min="60" max="60" width="4.125" style="312" customWidth="1"/>
    <col min="61" max="61" width="4.125" style="312" customWidth="1"/>
    <col min="62" max="62" width="4.125" style="312" customWidth="1"/>
    <col min="63" max="63" width="4.125" style="312" customWidth="1"/>
    <col min="64" max="64" width="4.125" style="312" customWidth="1"/>
    <col min="65" max="65" width="4.125" style="312" customWidth="1"/>
    <col min="66" max="66" width="4.125" style="312" customWidth="1"/>
    <col min="67" max="67" width="4.125" style="312" customWidth="1"/>
    <col min="68" max="68" width="3.75" style="312" customWidth="1"/>
    <col min="69" max="69" width="3.75" style="312" customWidth="1"/>
    <col min="70" max="70" width="3.75" style="312" customWidth="1"/>
    <col min="71" max="71" width="3.5" style="312" customWidth="1"/>
    <col min="72" max="72" width="3.625" style="312" customWidth="1"/>
    <col min="73" max="73" width="3.75" style="312" customWidth="1"/>
    <col min="74" max="74" width="3.75" style="312" customWidth="1"/>
    <col min="75" max="75" width="3.75" style="312" customWidth="1"/>
    <col min="76" max="76" width="3.625" style="312" customWidth="1"/>
    <col min="77" max="77" width="3.625" style="312" customWidth="1"/>
    <col min="78" max="78" width="4" style="312" customWidth="1"/>
    <col min="79" max="79" width="4" style="312" customWidth="1"/>
    <col min="80" max="80" width="4" style="312" customWidth="1"/>
    <col min="81" max="81" width="4" style="312" customWidth="1"/>
    <col min="82" max="82" width="4" style="312" customWidth="1"/>
    <col min="83" max="83" width="4.125" style="312" customWidth="1"/>
    <col min="84" max="84" width="4.125" style="312" customWidth="1"/>
    <col min="85" max="85" width="4.125" style="312" customWidth="1"/>
    <col min="86" max="86" width="4.125" style="312" customWidth="1"/>
    <col min="87" max="87" width="4.125" style="312" customWidth="1"/>
    <col min="88" max="88" width="4.125" style="312" customWidth="1"/>
    <col min="89" max="89" width="4.125" style="312" customWidth="1"/>
    <col min="90" max="90" width="4.125" style="312" customWidth="1"/>
    <col min="91" max="91" width="4.125" style="312" customWidth="1"/>
    <col min="92" max="92" width="4.125" style="312" customWidth="1"/>
    <col min="93" max="93" width="4.125" style="312" customWidth="1"/>
    <col min="94" max="94" width="4.125" style="312" customWidth="1"/>
    <col min="95" max="95" width="4.125" style="312" customWidth="1"/>
    <col min="96" max="96" width="4.125" style="312" customWidth="1"/>
    <col min="97" max="97" width="4.125" style="312" customWidth="1"/>
    <col min="98" max="98" width="4.125" style="312" customWidth="1"/>
    <col min="99" max="99" width="4.125" style="312" customWidth="1"/>
    <col min="100" max="100" width="4.125" style="312" customWidth="1"/>
    <col min="101" max="101" width="4.125" style="312" customWidth="1"/>
    <col min="102" max="102" width="4.125" style="312" customWidth="1"/>
    <col min="103" max="103" width="4.125" style="312" customWidth="1"/>
    <col min="104" max="104" width="4.125" style="312" customWidth="1"/>
    <col min="105" max="105" width="4.125" style="312" customWidth="1"/>
    <col min="106" max="106" width="4.125" style="312" customWidth="1"/>
    <col min="107" max="107" width="6.375" style="312" customWidth="1"/>
    <col min="108" max="108" width="3.625" style="312" customWidth="1"/>
    <col min="109" max="109" width="3.625" style="312" customWidth="1"/>
    <col min="110" max="110" width="3.625" style="312" customWidth="1"/>
    <col min="111" max="111" width="3.625" style="312" customWidth="1"/>
    <col min="112" max="112" width="3.625" style="312" customWidth="1"/>
    <col min="113" max="113" width="4.125" style="312" customWidth="1"/>
    <col min="114" max="114" width="2.5" style="312" customWidth="1"/>
    <col min="115" max="115" hidden="1" width="8.625" style="312" customWidth="1"/>
    <col min="116" max="116" hidden="1" width="8.625" style="312" customWidth="1"/>
    <col min="117" max="117" hidden="1" width="8.625" style="312" customWidth="1"/>
    <col min="118" max="118" hidden="1" width="8.625" style="312" customWidth="1"/>
    <col min="119" max="119" hidden="1" width="8.625" style="312" customWidth="1"/>
    <col min="120" max="120" hidden="1" width="8.625" style="312" customWidth="1"/>
    <col min="121" max="121" hidden="1" width="8.625" style="312" customWidth="1"/>
    <col min="122" max="122" hidden="1" width="8.625" style="312" customWidth="1"/>
    <col min="123" max="123" hidden="1" width="8.625" style="312" customWidth="1"/>
    <col min="124" max="124" hidden="1" width="8.625" style="312" customWidth="1"/>
    <col min="125" max="125" hidden="1" width="8.625" style="312" customWidth="1"/>
    <col min="126" max="126" hidden="1" width="8.625" style="312" customWidth="1"/>
    <col min="127" max="127" hidden="1" width="8.625" style="312" customWidth="1"/>
    <col min="128" max="128" hidden="1" width="8.625" style="312" customWidth="1"/>
    <col min="129" max="129" hidden="1" width="8.625" style="312" customWidth="1"/>
    <col min="130" max="130" hidden="1" width="8.625" style="312" customWidth="1"/>
    <col min="131" max="131" width="8.625" style="312" customWidth="1"/>
    <col min="132" max="132" width="8.625" style="312" customWidth="1"/>
    <col min="133" max="256" width="8.625" style="312" customWidth="1"/>
  </cols>
  <sheetData>
    <row r="1" ht="17" customHeight="1">
      <c r="A1" s="111"/>
      <c r="B1" s="111"/>
      <c r="C1" s="112"/>
      <c r="D1" t="s" s="113">
        <f>'classi'!B2</f>
        <v>105</v>
      </c>
      <c r="E1" s="114"/>
      <c r="F1" s="114"/>
      <c r="G1" s="114"/>
      <c r="H1" s="115"/>
      <c r="I1" s="116"/>
      <c r="J1" s="117"/>
      <c r="K1" s="117"/>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c r="DH1" s="119"/>
      <c r="DI1" s="120"/>
      <c r="DJ1" s="120"/>
      <c r="DK1" s="121"/>
      <c r="DL1" s="121"/>
      <c r="DM1" s="121"/>
      <c r="DN1" s="121"/>
      <c r="DO1" s="121"/>
      <c r="DP1" s="121"/>
      <c r="DQ1" s="121"/>
      <c r="DR1" s="121"/>
      <c r="DS1" s="121"/>
      <c r="DT1" s="121"/>
      <c r="DU1" s="121"/>
      <c r="DV1" s="121"/>
      <c r="DW1" s="121"/>
      <c r="DX1" s="121"/>
      <c r="DY1" s="121"/>
      <c r="DZ1" s="121"/>
      <c r="EA1" s="111"/>
      <c r="EB1" s="111"/>
    </row>
    <row r="2" ht="17" customHeight="1">
      <c r="A2" s="111"/>
      <c r="B2" s="111"/>
      <c r="C2" s="112"/>
      <c r="D2" t="s" s="113">
        <v>12</v>
      </c>
      <c r="E2" s="122"/>
      <c r="F2" s="122"/>
      <c r="G2" s="122"/>
      <c r="H2" s="123"/>
      <c r="I2" s="124"/>
      <c r="J2" s="125"/>
      <c r="K2" s="126"/>
      <c r="L2" t="s" s="127">
        <v>106</v>
      </c>
      <c r="M2" s="128"/>
      <c r="N2" s="128"/>
      <c r="O2" s="128"/>
      <c r="P2" s="128"/>
      <c r="Q2" s="128"/>
      <c r="R2" s="128"/>
      <c r="S2" s="128"/>
      <c r="T2" s="128"/>
      <c r="U2" s="128"/>
      <c r="V2" s="128"/>
      <c r="W2" s="128"/>
      <c r="X2" s="128"/>
      <c r="Y2" s="128"/>
      <c r="Z2" s="128"/>
      <c r="AA2" s="128"/>
      <c r="AB2" s="128"/>
      <c r="AC2" s="128"/>
      <c r="AD2" s="128"/>
      <c r="AE2" s="129"/>
      <c r="AF2" t="s" s="127">
        <v>107</v>
      </c>
      <c r="AG2" s="128"/>
      <c r="AH2" s="128"/>
      <c r="AI2" s="128"/>
      <c r="AJ2" s="128"/>
      <c r="AK2" s="128"/>
      <c r="AL2" s="128"/>
      <c r="AM2" s="128"/>
      <c r="AN2" s="128"/>
      <c r="AO2" s="128"/>
      <c r="AP2" s="128"/>
      <c r="AQ2" s="128"/>
      <c r="AR2" s="128"/>
      <c r="AS2" s="128"/>
      <c r="AT2" s="128"/>
      <c r="AU2" s="128"/>
      <c r="AV2" s="128"/>
      <c r="AW2" s="128"/>
      <c r="AX2" s="128"/>
      <c r="AY2" s="128"/>
      <c r="AZ2" s="129"/>
      <c r="BA2" t="s" s="127">
        <v>108</v>
      </c>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9"/>
      <c r="DH2" s="130"/>
      <c r="DI2" s="131"/>
      <c r="DJ2" s="125"/>
      <c r="DK2" s="118"/>
      <c r="DL2" s="118"/>
      <c r="DM2" s="118"/>
      <c r="DN2" s="118"/>
      <c r="DO2" s="118"/>
      <c r="DP2" s="118"/>
      <c r="DQ2" s="118"/>
      <c r="DR2" s="118"/>
      <c r="DS2" s="118"/>
      <c r="DT2" s="118"/>
      <c r="DU2" s="118"/>
      <c r="DV2" s="118"/>
      <c r="DW2" s="118"/>
      <c r="DX2" s="118"/>
      <c r="DY2" s="118"/>
      <c r="DZ2" s="121"/>
      <c r="EA2" s="111"/>
      <c r="EB2" s="111"/>
    </row>
    <row r="3" ht="81.75" customHeight="1">
      <c r="A3" s="111"/>
      <c r="B3" s="111"/>
      <c r="C3" s="112"/>
      <c r="D3" t="s" s="294">
        <v>8</v>
      </c>
      <c r="E3" s="295"/>
      <c r="F3" t="s" s="296">
        <v>9</v>
      </c>
      <c r="G3" t="s" s="296">
        <v>10</v>
      </c>
      <c r="H3" t="s" s="296">
        <v>11</v>
      </c>
      <c r="I3" s="135"/>
      <c r="J3" s="135"/>
      <c r="K3" s="135"/>
      <c r="L3" t="s" s="136">
        <v>109</v>
      </c>
      <c r="M3" s="137"/>
      <c r="N3" s="137"/>
      <c r="O3" s="137"/>
      <c r="P3" s="138"/>
      <c r="Q3" t="s" s="136">
        <v>110</v>
      </c>
      <c r="R3" s="137"/>
      <c r="S3" s="137"/>
      <c r="T3" s="137"/>
      <c r="U3" s="138"/>
      <c r="V3" t="s" s="136">
        <v>111</v>
      </c>
      <c r="W3" s="137"/>
      <c r="X3" s="137"/>
      <c r="Y3" s="137"/>
      <c r="Z3" s="138"/>
      <c r="AA3" t="s" s="136">
        <v>112</v>
      </c>
      <c r="AB3" s="137"/>
      <c r="AC3" s="137"/>
      <c r="AD3" s="137"/>
      <c r="AE3" s="138"/>
      <c r="AF3" t="s" s="136">
        <v>113</v>
      </c>
      <c r="AG3" s="137"/>
      <c r="AH3" s="137"/>
      <c r="AI3" s="137"/>
      <c r="AJ3" s="138"/>
      <c r="AK3" t="s" s="136">
        <v>114</v>
      </c>
      <c r="AL3" s="137"/>
      <c r="AM3" s="137"/>
      <c r="AN3" s="137"/>
      <c r="AO3" s="138"/>
      <c r="AP3" t="s" s="136">
        <v>115</v>
      </c>
      <c r="AQ3" s="137"/>
      <c r="AR3" s="137"/>
      <c r="AS3" s="137"/>
      <c r="AT3" s="138"/>
      <c r="AU3" t="s" s="136">
        <v>116</v>
      </c>
      <c r="AV3" s="137"/>
      <c r="AW3" s="137"/>
      <c r="AX3" s="137"/>
      <c r="AY3" s="138"/>
      <c r="AZ3" t="s" s="139">
        <v>117</v>
      </c>
      <c r="BA3" t="s" s="136">
        <v>118</v>
      </c>
      <c r="BB3" s="137"/>
      <c r="BC3" s="137"/>
      <c r="BD3" s="137"/>
      <c r="BE3" s="138"/>
      <c r="BF3" t="s" s="136">
        <v>119</v>
      </c>
      <c r="BG3" s="137"/>
      <c r="BH3" s="137"/>
      <c r="BI3" s="137"/>
      <c r="BJ3" s="138"/>
      <c r="BK3" t="s" s="136">
        <v>120</v>
      </c>
      <c r="BL3" s="137"/>
      <c r="BM3" s="137"/>
      <c r="BN3" s="137"/>
      <c r="BO3" s="138"/>
      <c r="BP3" t="s" s="136">
        <v>121</v>
      </c>
      <c r="BQ3" s="137"/>
      <c r="BR3" s="137"/>
      <c r="BS3" s="137"/>
      <c r="BT3" s="138"/>
      <c r="BU3" t="s" s="136">
        <v>122</v>
      </c>
      <c r="BV3" s="137"/>
      <c r="BW3" s="137"/>
      <c r="BX3" s="137"/>
      <c r="BY3" s="138"/>
      <c r="BZ3" t="s" s="136">
        <v>123</v>
      </c>
      <c r="CA3" s="137"/>
      <c r="CB3" s="137"/>
      <c r="CC3" s="137"/>
      <c r="CD3" s="140"/>
      <c r="CE3" t="s" s="141">
        <v>124</v>
      </c>
      <c r="CF3" s="137"/>
      <c r="CG3" s="137"/>
      <c r="CH3" s="138"/>
      <c r="CI3" t="s" s="136">
        <v>125</v>
      </c>
      <c r="CJ3" s="137"/>
      <c r="CK3" s="137"/>
      <c r="CL3" s="138"/>
      <c r="CM3" t="s" s="136">
        <v>126</v>
      </c>
      <c r="CN3" s="137"/>
      <c r="CO3" s="137"/>
      <c r="CP3" s="138"/>
      <c r="CQ3" t="s" s="136">
        <v>127</v>
      </c>
      <c r="CR3" s="137"/>
      <c r="CS3" s="137"/>
      <c r="CT3" s="138"/>
      <c r="CU3" t="s" s="136">
        <v>128</v>
      </c>
      <c r="CV3" s="137"/>
      <c r="CW3" s="137"/>
      <c r="CX3" s="138"/>
      <c r="CY3" t="s" s="136">
        <v>129</v>
      </c>
      <c r="CZ3" s="137"/>
      <c r="DA3" s="137"/>
      <c r="DB3" s="140"/>
      <c r="DC3" t="s" s="142">
        <v>130</v>
      </c>
      <c r="DD3" t="s" s="141">
        <v>131</v>
      </c>
      <c r="DE3" s="137"/>
      <c r="DF3" s="137"/>
      <c r="DG3" s="138"/>
      <c r="DH3" t="s" s="143">
        <v>132</v>
      </c>
      <c r="DI3" t="s" s="143">
        <v>133</v>
      </c>
      <c r="DJ3" t="s" s="144">
        <v>134</v>
      </c>
      <c r="DK3" t="s" s="145">
        <v>109</v>
      </c>
      <c r="DL3" t="s" s="146">
        <v>135</v>
      </c>
      <c r="DM3" t="s" s="146">
        <v>136</v>
      </c>
      <c r="DN3" t="s" s="147">
        <v>137</v>
      </c>
      <c r="DO3" t="s" s="148">
        <v>138</v>
      </c>
      <c r="DP3" t="s" s="147">
        <v>136</v>
      </c>
      <c r="DQ3" t="s" s="146">
        <v>139</v>
      </c>
      <c r="DR3" t="s" s="146">
        <v>140</v>
      </c>
      <c r="DS3" t="s" s="146">
        <v>136</v>
      </c>
      <c r="DT3" t="s" s="148">
        <v>141</v>
      </c>
      <c r="DU3" t="s" s="148">
        <v>142</v>
      </c>
      <c r="DV3" t="s" s="149">
        <v>143</v>
      </c>
      <c r="DW3" t="s" s="148">
        <v>144</v>
      </c>
      <c r="DX3" s="150">
        <f>LARGE(DI4:DI23,1)</f>
        <v>165.3333333333333</v>
      </c>
      <c r="DY3" t="s" s="151">
        <v>145</v>
      </c>
      <c r="DZ3" s="152"/>
      <c r="EA3" s="111"/>
      <c r="EB3" s="111"/>
    </row>
    <row r="4" ht="16" customHeight="1">
      <c r="A4" s="111"/>
      <c r="B4" s="111"/>
      <c r="C4" s="112"/>
      <c r="D4" s="158">
        <v>0</v>
      </c>
      <c r="E4" s="160"/>
      <c r="F4" t="s" s="297">
        <v>179</v>
      </c>
      <c r="G4" t="s" s="297">
        <v>180</v>
      </c>
      <c r="H4" t="s" s="297">
        <v>181</v>
      </c>
      <c r="I4" s="160"/>
      <c r="J4" s="159"/>
      <c r="K4" s="160"/>
      <c r="L4" s="161">
        <v>21</v>
      </c>
      <c r="M4" s="161">
        <v>17</v>
      </c>
      <c r="N4" s="161">
        <v>21</v>
      </c>
      <c r="O4" s="162"/>
      <c r="P4" s="163">
        <f>AVERAGE(L4:O4)</f>
        <v>19.66666666666667</v>
      </c>
      <c r="Q4" s="161">
        <v>20</v>
      </c>
      <c r="R4" s="161">
        <v>19</v>
      </c>
      <c r="S4" s="161">
        <v>20</v>
      </c>
      <c r="T4" s="162"/>
      <c r="U4" s="163">
        <f>AVERAGE(Q4:T4)</f>
        <v>19.66666666666667</v>
      </c>
      <c r="V4" s="161">
        <v>20</v>
      </c>
      <c r="W4" s="161">
        <v>18</v>
      </c>
      <c r="X4" s="161">
        <v>19</v>
      </c>
      <c r="Y4" s="162"/>
      <c r="Z4" s="163">
        <f>AVERAGE(V4:Y4)</f>
        <v>19</v>
      </c>
      <c r="AA4" s="161">
        <v>21</v>
      </c>
      <c r="AB4" s="161">
        <v>22</v>
      </c>
      <c r="AC4" s="161">
        <v>21</v>
      </c>
      <c r="AD4" s="162"/>
      <c r="AE4" s="163">
        <f>AVERAGE(AA4:AD4)</f>
        <v>21.33333333333333</v>
      </c>
      <c r="AF4" s="161">
        <v>20</v>
      </c>
      <c r="AG4" s="161">
        <v>19</v>
      </c>
      <c r="AH4" s="161">
        <v>19</v>
      </c>
      <c r="AI4" s="162"/>
      <c r="AJ4" s="163">
        <f>AVERAGE(AF4:AI4)</f>
        <v>19.33333333333333</v>
      </c>
      <c r="AK4" s="161">
        <v>19</v>
      </c>
      <c r="AL4" s="161">
        <v>19</v>
      </c>
      <c r="AM4" s="161">
        <v>20</v>
      </c>
      <c r="AN4" s="162"/>
      <c r="AO4" s="163">
        <f>AVERAGE(AK4:AN4)</f>
        <v>19.33333333333333</v>
      </c>
      <c r="AP4" s="161">
        <v>21</v>
      </c>
      <c r="AQ4" s="161">
        <v>21</v>
      </c>
      <c r="AR4" s="161">
        <v>23</v>
      </c>
      <c r="AS4" s="162"/>
      <c r="AT4" s="163">
        <f>AVERAGE(AP4:AS4)</f>
        <v>21.66666666666667</v>
      </c>
      <c r="AU4" s="161">
        <v>20</v>
      </c>
      <c r="AV4" s="161">
        <v>20</v>
      </c>
      <c r="AW4" s="161">
        <v>22</v>
      </c>
      <c r="AX4" s="162"/>
      <c r="AY4" s="163">
        <f>AVERAGE(AU4:AX4)</f>
        <v>20.66666666666667</v>
      </c>
      <c r="AZ4" s="164">
        <f>P4+U4+Z4+AE4+AJ4+AO4+AT4+AY4</f>
        <v>160.6666666666667</v>
      </c>
      <c r="BA4" s="165">
        <v>0</v>
      </c>
      <c r="BB4" s="165">
        <v>0</v>
      </c>
      <c r="BC4" s="165">
        <v>0</v>
      </c>
      <c r="BD4" s="166"/>
      <c r="BE4" s="163">
        <f>AVERAGE(BA4:BD4)</f>
        <v>0</v>
      </c>
      <c r="BF4" s="165">
        <v>0</v>
      </c>
      <c r="BG4" s="165">
        <v>0</v>
      </c>
      <c r="BH4" s="165">
        <v>0</v>
      </c>
      <c r="BI4" s="166"/>
      <c r="BJ4" s="163">
        <f>AVERAGE(BF4:BI4)</f>
        <v>0</v>
      </c>
      <c r="BK4" s="165">
        <v>0</v>
      </c>
      <c r="BL4" s="165">
        <v>0</v>
      </c>
      <c r="BM4" s="165">
        <v>0</v>
      </c>
      <c r="BN4" s="166"/>
      <c r="BO4" s="163">
        <f>AVERAGE(BK4:BN4)</f>
        <v>0</v>
      </c>
      <c r="BP4" s="165">
        <v>0</v>
      </c>
      <c r="BQ4" s="165">
        <v>0</v>
      </c>
      <c r="BR4" s="165">
        <v>0</v>
      </c>
      <c r="BS4" s="166"/>
      <c r="BT4" s="163">
        <f>AVERAGE(BP4:BS4)</f>
        <v>0</v>
      </c>
      <c r="BU4" s="167">
        <v>0</v>
      </c>
      <c r="BV4" s="167">
        <v>0</v>
      </c>
      <c r="BW4" s="167">
        <v>0</v>
      </c>
      <c r="BX4" s="166"/>
      <c r="BY4" s="163">
        <f>AVERAGE(BU4:BX4)</f>
        <v>0</v>
      </c>
      <c r="BZ4" s="167">
        <v>0</v>
      </c>
      <c r="CA4" s="167">
        <v>0</v>
      </c>
      <c r="CB4" s="167">
        <v>0</v>
      </c>
      <c r="CC4" s="168"/>
      <c r="CD4" s="169">
        <f>AVERAGE(BZ4:CC4)</f>
        <v>0</v>
      </c>
      <c r="CE4" s="170"/>
      <c r="CF4" s="171"/>
      <c r="CG4" s="171"/>
      <c r="CH4" s="166"/>
      <c r="CI4" s="171"/>
      <c r="CJ4" s="171"/>
      <c r="CK4" s="171"/>
      <c r="CL4" s="166"/>
      <c r="CM4" s="171"/>
      <c r="CN4" s="171"/>
      <c r="CO4" s="171"/>
      <c r="CP4" s="166"/>
      <c r="CQ4" s="171"/>
      <c r="CR4" s="171"/>
      <c r="CS4" s="171"/>
      <c r="CT4" s="166"/>
      <c r="CU4" s="171"/>
      <c r="CV4" s="171"/>
      <c r="CW4" s="171"/>
      <c r="CX4" s="166"/>
      <c r="CY4" s="171"/>
      <c r="CZ4" s="171"/>
      <c r="DA4" s="171"/>
      <c r="DB4" s="172"/>
      <c r="DC4" s="173"/>
      <c r="DD4" s="174">
        <f>SUM(BA4,BF4,BK4,BP4,BU4,BZ4)</f>
        <v>0</v>
      </c>
      <c r="DE4" s="175">
        <f>SUM(BB4,BG4,BL4,BQ4,BV4,CA4)</f>
        <v>0</v>
      </c>
      <c r="DF4" s="175">
        <f>SUM(BC4,BH4,BM4,BR4,BW4,CB4)</f>
        <v>0</v>
      </c>
      <c r="DG4" s="162">
        <f>SUM(BD4,BI4,BN4,BS4,BX4,CC4)</f>
        <v>0</v>
      </c>
      <c r="DH4" s="176">
        <f>BE4+BJ4+BT4+BO4+BY4+CD4</f>
        <v>0</v>
      </c>
      <c r="DI4" s="163">
        <f>AZ4-DH4</f>
        <v>160.6666666666667</v>
      </c>
      <c r="DJ4" s="177">
        <f>RANK(DI4,$DI$4:$DI$23,0)</f>
        <v>2</v>
      </c>
      <c r="DK4" s="178">
        <f>P4</f>
        <v>19.66666666666667</v>
      </c>
      <c r="DL4" s="163">
        <f>DI4*10^3+DK4</f>
        <v>160686.3333333333</v>
      </c>
      <c r="DM4" s="163">
        <f>RANK(DL4,$DL$4:$DL$23,0)</f>
        <v>2</v>
      </c>
      <c r="DN4" s="163">
        <f>AJ4</f>
        <v>19.33333333333333</v>
      </c>
      <c r="DO4" s="163">
        <f>(DI4*10^3+DK4)*10^3+DN4</f>
        <v>160686352.6666667</v>
      </c>
      <c r="DP4" s="163">
        <f>RANK(DO4,$DO$4:$DO$23,0)</f>
        <v>2</v>
      </c>
      <c r="DQ4" s="179">
        <f>U4</f>
        <v>19.66666666666667</v>
      </c>
      <c r="DR4" s="179">
        <f>((DI4*10^3+DK4)*10^3+DN4)*10^3+DQ4</f>
        <v>160686352686.3333</v>
      </c>
      <c r="DS4" s="179">
        <f>RANK(DR4,$DR$4:$DR$23,0)</f>
        <v>2</v>
      </c>
      <c r="DT4" s="179">
        <f>AO4</f>
        <v>19.33333333333333</v>
      </c>
      <c r="DU4" s="179">
        <f>(((DI4*10^3+DK4)*10^3+DN4)*10^3+DQ4)*10^3+DT4</f>
        <v>160686352686352.7</v>
      </c>
      <c r="DV4" s="179">
        <f>IF(F4&gt;0,RANK(DU4,$DU$4:$DU$23,0),20)</f>
        <v>2</v>
      </c>
      <c r="DW4" s="179">
        <f>IF(DV4&lt;&gt;20,RANK(DV4,$DV$4:$DV$23,1)+COUNTIF(DV$4:DV4,DV4)-1,20)</f>
        <v>2</v>
      </c>
      <c r="DX4" s="180">
        <f>DI4/$DX$3</f>
        <v>0.971774193548387</v>
      </c>
      <c r="DY4" t="s" s="181">
        <f>IF(COUNTIF(CE4:DB4,"x")&gt;0,"Dis",IF(COUNTIF(DC4,"x")&gt;0,"Abbruch","-"))</f>
        <v>26</v>
      </c>
      <c r="DZ4" s="152"/>
      <c r="EA4" s="111"/>
      <c r="EB4" s="111"/>
    </row>
    <row r="5" ht="16" customHeight="1">
      <c r="A5" s="111"/>
      <c r="B5" s="111"/>
      <c r="C5" s="112"/>
      <c r="D5" s="158">
        <f>'classi'!B13</f>
        <v>16</v>
      </c>
      <c r="E5" s="182"/>
      <c r="F5" t="s" s="297">
        <v>182</v>
      </c>
      <c r="G5" t="s" s="297">
        <f>'classi'!D13</f>
        <v>183</v>
      </c>
      <c r="H5" t="s" s="297">
        <f>'classi'!G13</f>
        <v>184</v>
      </c>
      <c r="I5" s="182"/>
      <c r="J5" s="182"/>
      <c r="K5" s="182"/>
      <c r="L5" s="161">
        <v>19</v>
      </c>
      <c r="M5" s="161">
        <v>19</v>
      </c>
      <c r="N5" s="161">
        <v>17</v>
      </c>
      <c r="O5" s="162"/>
      <c r="P5" s="163">
        <f>AVERAGE(L5:O5)</f>
        <v>18.33333333333333</v>
      </c>
      <c r="Q5" s="161">
        <v>19</v>
      </c>
      <c r="R5" s="161">
        <v>18</v>
      </c>
      <c r="S5" s="161">
        <v>20</v>
      </c>
      <c r="T5" s="162"/>
      <c r="U5" s="163">
        <f>AVERAGE(Q5:T5)</f>
        <v>19</v>
      </c>
      <c r="V5" s="161">
        <v>18</v>
      </c>
      <c r="W5" s="161">
        <v>17</v>
      </c>
      <c r="X5" s="161">
        <v>20</v>
      </c>
      <c r="Y5" s="162"/>
      <c r="Z5" s="163">
        <f>AVERAGE(V5:Y5)</f>
        <v>18.33333333333333</v>
      </c>
      <c r="AA5" s="161">
        <v>20</v>
      </c>
      <c r="AB5" s="161">
        <v>20</v>
      </c>
      <c r="AC5" s="161">
        <v>19</v>
      </c>
      <c r="AD5" s="162"/>
      <c r="AE5" s="163">
        <f>AVERAGE(AA5:AD5)</f>
        <v>19.66666666666667</v>
      </c>
      <c r="AF5" s="161">
        <v>18</v>
      </c>
      <c r="AG5" s="161">
        <v>19</v>
      </c>
      <c r="AH5" s="161">
        <v>18</v>
      </c>
      <c r="AI5" s="162"/>
      <c r="AJ5" s="163">
        <f>AVERAGE(AF5:AI5)</f>
        <v>18.33333333333333</v>
      </c>
      <c r="AK5" s="161">
        <v>17</v>
      </c>
      <c r="AL5" s="161">
        <v>18</v>
      </c>
      <c r="AM5" s="161">
        <v>18</v>
      </c>
      <c r="AN5" s="162"/>
      <c r="AO5" s="163">
        <f>AVERAGE(AK5:AN5)</f>
        <v>17.66666666666667</v>
      </c>
      <c r="AP5" s="161">
        <v>17</v>
      </c>
      <c r="AQ5" s="161">
        <v>18</v>
      </c>
      <c r="AR5" s="161">
        <v>19</v>
      </c>
      <c r="AS5" s="162"/>
      <c r="AT5" s="163">
        <f>AVERAGE(AP5:AS5)</f>
        <v>18</v>
      </c>
      <c r="AU5" s="161">
        <v>18</v>
      </c>
      <c r="AV5" s="161">
        <v>19</v>
      </c>
      <c r="AW5" s="161">
        <v>20</v>
      </c>
      <c r="AX5" s="162"/>
      <c r="AY5" s="163">
        <f>AVERAGE(AU5:AX5)</f>
        <v>19</v>
      </c>
      <c r="AZ5" s="164">
        <f>P5+U5+Z5+AE5+AJ5+AO5+AT5+AY5</f>
        <v>148.3333333333333</v>
      </c>
      <c r="BA5" s="165">
        <v>0.7</v>
      </c>
      <c r="BB5" s="165">
        <v>0.8</v>
      </c>
      <c r="BC5" s="165">
        <v>1</v>
      </c>
      <c r="BD5" s="166"/>
      <c r="BE5" s="163">
        <f>AVERAGE(BA5:BD5)</f>
        <v>0.8333333333333334</v>
      </c>
      <c r="BF5" s="165">
        <v>0</v>
      </c>
      <c r="BG5" s="165">
        <v>0</v>
      </c>
      <c r="BH5" s="165">
        <v>0</v>
      </c>
      <c r="BI5" s="166"/>
      <c r="BJ5" s="163">
        <f>AVERAGE(BF5:BI5)</f>
        <v>0</v>
      </c>
      <c r="BK5" s="165">
        <v>0</v>
      </c>
      <c r="BL5" s="165">
        <v>0</v>
      </c>
      <c r="BM5" s="165">
        <v>0</v>
      </c>
      <c r="BN5" s="166"/>
      <c r="BO5" s="163">
        <f>AVERAGE(BK5:BN5)</f>
        <v>0</v>
      </c>
      <c r="BP5" s="165">
        <v>0</v>
      </c>
      <c r="BQ5" s="165">
        <v>0</v>
      </c>
      <c r="BR5" s="165">
        <v>0</v>
      </c>
      <c r="BS5" s="166"/>
      <c r="BT5" s="163">
        <f>AVERAGE(BP5:BS5)</f>
        <v>0</v>
      </c>
      <c r="BU5" s="167">
        <v>0</v>
      </c>
      <c r="BV5" s="167">
        <v>0</v>
      </c>
      <c r="BW5" s="167">
        <v>0</v>
      </c>
      <c r="BX5" s="166"/>
      <c r="BY5" s="163">
        <f>AVERAGE(BU5:BX5)</f>
        <v>0</v>
      </c>
      <c r="BZ5" s="167">
        <v>0</v>
      </c>
      <c r="CA5" s="167">
        <v>0</v>
      </c>
      <c r="CB5" s="167">
        <v>0</v>
      </c>
      <c r="CC5" s="168"/>
      <c r="CD5" s="169">
        <f>AVERAGE(BZ5:CC5)</f>
        <v>0</v>
      </c>
      <c r="CE5" s="170"/>
      <c r="CF5" s="171"/>
      <c r="CG5" s="171"/>
      <c r="CH5" s="166"/>
      <c r="CI5" s="171"/>
      <c r="CJ5" s="171"/>
      <c r="CK5" s="171"/>
      <c r="CL5" s="166"/>
      <c r="CM5" s="171"/>
      <c r="CN5" s="171"/>
      <c r="CO5" s="171"/>
      <c r="CP5" s="166"/>
      <c r="CQ5" s="171"/>
      <c r="CR5" s="171"/>
      <c r="CS5" s="171"/>
      <c r="CT5" s="166"/>
      <c r="CU5" s="171"/>
      <c r="CV5" s="171"/>
      <c r="CW5" s="171"/>
      <c r="CX5" s="166"/>
      <c r="CY5" s="171"/>
      <c r="CZ5" s="171"/>
      <c r="DA5" s="171"/>
      <c r="DB5" s="172"/>
      <c r="DC5" s="173"/>
      <c r="DD5" s="174">
        <v>0</v>
      </c>
      <c r="DE5" s="175">
        <v>0</v>
      </c>
      <c r="DF5" s="175">
        <v>0</v>
      </c>
      <c r="DG5" s="162">
        <f>SUM(BD5,BI5,BN5,BS5,BX5,CC5)</f>
        <v>0</v>
      </c>
      <c r="DH5" s="176">
        <f>BE5+BJ5+BT5+BO5+BY5+CD5</f>
        <v>0.8333333333333334</v>
      </c>
      <c r="DI5" s="163">
        <f>AZ5-DH5</f>
        <v>147.5</v>
      </c>
      <c r="DJ5" s="177">
        <f>RANK(DI5,$DI$4:$DI$23,0)</f>
        <v>3</v>
      </c>
      <c r="DK5" s="178">
        <f>P5</f>
        <v>18.33333333333333</v>
      </c>
      <c r="DL5" s="163">
        <f>DI5*10^3+DK5</f>
        <v>147518.3333333333</v>
      </c>
      <c r="DM5" s="163">
        <f>RANK(DL5,$DL$4:$DL$23,0)</f>
        <v>3</v>
      </c>
      <c r="DN5" s="163">
        <f>AJ5</f>
        <v>18.33333333333333</v>
      </c>
      <c r="DO5" s="163">
        <f>(DI5*10^3+DK5)*10^3+DN5</f>
        <v>147518351.6666667</v>
      </c>
      <c r="DP5" s="163">
        <f>RANK(DO5,$DO$4:$DO$23,0)</f>
        <v>3</v>
      </c>
      <c r="DQ5" s="179">
        <f>U5</f>
        <v>19</v>
      </c>
      <c r="DR5" s="179">
        <f>((DI5*10^3+DK5)*10^3+DN5)*10^3+DQ5</f>
        <v>147518351685.6667</v>
      </c>
      <c r="DS5" s="179">
        <f>RANK(DR5,$DR$4:$DR$23,0)</f>
        <v>3</v>
      </c>
      <c r="DT5" s="179">
        <f>AO5</f>
        <v>17.66666666666667</v>
      </c>
      <c r="DU5" s="179">
        <f>(((DI5*10^3+DK5)*10^3+DN5)*10^3+DQ5)*10^3+DT5</f>
        <v>147518351685684.3</v>
      </c>
      <c r="DV5" s="179">
        <f>IF(F5&gt;0,RANK(DU5,$DU$4:$DU$23,0),20)</f>
        <v>3</v>
      </c>
      <c r="DW5" s="179">
        <f>IF(DV5&lt;&gt;20,RANK(DV5,$DV$4:$DV$23,1)+COUNTIF(DV$4:DV5,DV5)-1,20)</f>
        <v>3</v>
      </c>
      <c r="DX5" s="180">
        <f>DI5/$DX$3</f>
        <v>0.8921370967741933</v>
      </c>
      <c r="DY5" t="s" s="181">
        <f>IF(COUNTIF(CE5:DB5,"x")&gt;0,"Dis",IF(COUNTIF(DC5,"x")&gt;0,"Abbruch","-"))</f>
        <v>26</v>
      </c>
      <c r="DZ5" s="152"/>
      <c r="EA5" s="111"/>
      <c r="EB5" s="111"/>
    </row>
    <row r="6" ht="16" customHeight="1">
      <c r="A6" s="111"/>
      <c r="B6" s="111"/>
      <c r="C6" s="112"/>
      <c r="D6" s="158">
        <f>'classi'!B14</f>
        <v>17</v>
      </c>
      <c r="E6" s="182"/>
      <c r="F6" t="s" s="297">
        <f>'classi'!C14</f>
        <v>185</v>
      </c>
      <c r="G6" t="s" s="297">
        <f>'classi'!D14</f>
        <v>186</v>
      </c>
      <c r="H6" t="s" s="297">
        <f>'classi'!G14</f>
        <v>187</v>
      </c>
      <c r="I6" s="182"/>
      <c r="J6" s="182"/>
      <c r="K6" s="182"/>
      <c r="L6" s="161">
        <v>22</v>
      </c>
      <c r="M6" s="161">
        <v>24</v>
      </c>
      <c r="N6" s="161">
        <v>20</v>
      </c>
      <c r="O6" s="162"/>
      <c r="P6" s="163">
        <f>AVERAGE(L6:O6)</f>
        <v>22</v>
      </c>
      <c r="Q6" s="161">
        <v>21</v>
      </c>
      <c r="R6" s="161">
        <v>23</v>
      </c>
      <c r="S6" s="161">
        <v>21</v>
      </c>
      <c r="T6" s="162"/>
      <c r="U6" s="163">
        <f>AVERAGE(Q6:T6)</f>
        <v>21.66666666666667</v>
      </c>
      <c r="V6" s="161">
        <v>21</v>
      </c>
      <c r="W6" s="161">
        <v>21</v>
      </c>
      <c r="X6" s="161">
        <v>21</v>
      </c>
      <c r="Y6" s="162"/>
      <c r="Z6" s="163">
        <f>AVERAGE(V6:Y6)</f>
        <v>21</v>
      </c>
      <c r="AA6" s="161">
        <v>21</v>
      </c>
      <c r="AB6" s="161">
        <v>22</v>
      </c>
      <c r="AC6" s="161">
        <v>20</v>
      </c>
      <c r="AD6" s="162"/>
      <c r="AE6" s="163">
        <f>AVERAGE(AA6:AD6)</f>
        <v>21</v>
      </c>
      <c r="AF6" s="161">
        <v>20</v>
      </c>
      <c r="AG6" s="161">
        <v>22</v>
      </c>
      <c r="AH6" s="161">
        <v>18</v>
      </c>
      <c r="AI6" s="162"/>
      <c r="AJ6" s="163">
        <f>AVERAGE(AF6:AI6)</f>
        <v>20</v>
      </c>
      <c r="AK6" s="161">
        <v>19</v>
      </c>
      <c r="AL6" s="161">
        <v>22</v>
      </c>
      <c r="AM6" s="161">
        <v>18</v>
      </c>
      <c r="AN6" s="162"/>
      <c r="AO6" s="163">
        <f>AVERAGE(AK6:AN6)</f>
        <v>19.66666666666667</v>
      </c>
      <c r="AP6" s="161">
        <v>20</v>
      </c>
      <c r="AQ6" s="161">
        <v>21</v>
      </c>
      <c r="AR6" s="161">
        <v>19</v>
      </c>
      <c r="AS6" s="162"/>
      <c r="AT6" s="163">
        <f>AVERAGE(AP6:AS6)</f>
        <v>20</v>
      </c>
      <c r="AU6" s="161">
        <v>19</v>
      </c>
      <c r="AV6" s="161">
        <v>21</v>
      </c>
      <c r="AW6" s="161">
        <v>20</v>
      </c>
      <c r="AX6" s="162"/>
      <c r="AY6" s="163">
        <f>AVERAGE(AU6:AX6)</f>
        <v>20</v>
      </c>
      <c r="AZ6" s="164">
        <f>P6+U6+Z6+AE6+AJ6+AO6+AT6+AY6</f>
        <v>165.3333333333333</v>
      </c>
      <c r="BA6" s="165">
        <v>0</v>
      </c>
      <c r="BB6" s="165">
        <v>0</v>
      </c>
      <c r="BC6" s="165">
        <v>0</v>
      </c>
      <c r="BD6" s="166"/>
      <c r="BE6" s="163">
        <f>AVERAGE(BA6:BD6)</f>
        <v>0</v>
      </c>
      <c r="BF6" s="165">
        <v>0</v>
      </c>
      <c r="BG6" s="165">
        <v>0</v>
      </c>
      <c r="BH6" s="165">
        <v>0</v>
      </c>
      <c r="BI6" s="166"/>
      <c r="BJ6" s="163">
        <f>AVERAGE(BF6:BI6)</f>
        <v>0</v>
      </c>
      <c r="BK6" s="165">
        <v>0</v>
      </c>
      <c r="BL6" s="165">
        <v>0</v>
      </c>
      <c r="BM6" s="165">
        <v>0</v>
      </c>
      <c r="BN6" s="166"/>
      <c r="BO6" s="163">
        <f>AVERAGE(BK6:BN6)</f>
        <v>0</v>
      </c>
      <c r="BP6" s="165">
        <v>0</v>
      </c>
      <c r="BQ6" s="165">
        <v>0</v>
      </c>
      <c r="BR6" s="165">
        <v>0</v>
      </c>
      <c r="BS6" s="166"/>
      <c r="BT6" s="163">
        <f>AVERAGE(BP6:BS6)</f>
        <v>0</v>
      </c>
      <c r="BU6" s="167">
        <v>0</v>
      </c>
      <c r="BV6" s="167">
        <v>0</v>
      </c>
      <c r="BW6" s="167">
        <v>0</v>
      </c>
      <c r="BX6" s="166"/>
      <c r="BY6" s="163">
        <f>AVERAGE(BU6:BX6)</f>
        <v>0</v>
      </c>
      <c r="BZ6" s="167">
        <v>0</v>
      </c>
      <c r="CA6" s="167">
        <v>0</v>
      </c>
      <c r="CB6" s="167">
        <v>0</v>
      </c>
      <c r="CC6" s="168"/>
      <c r="CD6" s="169">
        <f>AVERAGE(BZ6:CC6)</f>
        <v>0</v>
      </c>
      <c r="CE6" s="170"/>
      <c r="CF6" s="171"/>
      <c r="CG6" s="171"/>
      <c r="CH6" s="166"/>
      <c r="CI6" s="171"/>
      <c r="CJ6" s="171"/>
      <c r="CK6" s="171"/>
      <c r="CL6" s="166"/>
      <c r="CM6" s="171"/>
      <c r="CN6" s="171"/>
      <c r="CO6" s="171"/>
      <c r="CP6" s="166"/>
      <c r="CQ6" s="171"/>
      <c r="CR6" s="171"/>
      <c r="CS6" s="171"/>
      <c r="CT6" s="166"/>
      <c r="CU6" s="171"/>
      <c r="CV6" s="171"/>
      <c r="CW6" s="171"/>
      <c r="CX6" s="166"/>
      <c r="CY6" s="171"/>
      <c r="CZ6" s="171"/>
      <c r="DA6" s="171"/>
      <c r="DB6" s="172"/>
      <c r="DC6" s="173"/>
      <c r="DD6" s="174">
        <f>SUM(BA6,BF6,BK6,BP6,BU6,BZ6)</f>
        <v>0</v>
      </c>
      <c r="DE6" s="175">
        <f>SUM(BB6,BG6,BL6,BQ6,BV6,CA6)</f>
        <v>0</v>
      </c>
      <c r="DF6" s="175">
        <f>SUM(BC6,BH6,BM6,BR6,BW6,CB6)</f>
        <v>0</v>
      </c>
      <c r="DG6" s="162">
        <f>SUM(BD6,BI6,BN6,BS6,BX6,CC6)</f>
        <v>0</v>
      </c>
      <c r="DH6" s="176">
        <f>BE6+BJ6+BT6+BO6+BY6+CD6</f>
        <v>0</v>
      </c>
      <c r="DI6" s="163">
        <f>AZ6-DH6</f>
        <v>165.3333333333333</v>
      </c>
      <c r="DJ6" s="177">
        <f>RANK(DI6,$DI$4:$DI$23,0)</f>
        <v>1</v>
      </c>
      <c r="DK6" s="178">
        <f>P6</f>
        <v>22</v>
      </c>
      <c r="DL6" s="163">
        <f>DI6*10^3+DK6</f>
        <v>165355.3333333333</v>
      </c>
      <c r="DM6" s="163">
        <f>RANK(DL6,$DL$4:$DL$23,0)</f>
        <v>1</v>
      </c>
      <c r="DN6" s="163">
        <f>AJ6</f>
        <v>20</v>
      </c>
      <c r="DO6" s="163">
        <f>(DI6*10^3+DK6)*10^3+DN6</f>
        <v>165355353.3333333</v>
      </c>
      <c r="DP6" s="163">
        <f>RANK(DO6,$DO$4:$DO$23,0)</f>
        <v>1</v>
      </c>
      <c r="DQ6" s="179">
        <f>U6</f>
        <v>21.66666666666667</v>
      </c>
      <c r="DR6" s="179">
        <f>((DI6*10^3+DK6)*10^3+DN6)*10^3+DQ6</f>
        <v>165355353355</v>
      </c>
      <c r="DS6" s="179">
        <f>RANK(DR6,$DR$4:$DR$23,0)</f>
        <v>1</v>
      </c>
      <c r="DT6" s="179">
        <f>AO6</f>
        <v>19.66666666666667</v>
      </c>
      <c r="DU6" s="179">
        <f>(((DI6*10^3+DK6)*10^3+DN6)*10^3+DQ6)*10^3+DT6</f>
        <v>165355353355019.7</v>
      </c>
      <c r="DV6" s="179">
        <f>IF(F6&gt;0,RANK(DU6,$DU$4:$DU$23,0),20)</f>
        <v>1</v>
      </c>
      <c r="DW6" s="179">
        <f>IF(DV6&lt;&gt;20,RANK(DV6,$DV$4:$DV$23,1)+COUNTIF(DV$4:DV6,DV6)-1,20)</f>
        <v>1</v>
      </c>
      <c r="DX6" s="180">
        <f>DI6/$DX$3</f>
        <v>1</v>
      </c>
      <c r="DY6" t="s" s="181">
        <f>IF(COUNTIF(CE6:DB6,"x")&gt;0,"Dis",IF(COUNTIF(DC6,"x")&gt;0,"Abbruch","-"))</f>
        <v>26</v>
      </c>
      <c r="DZ6" s="152"/>
      <c r="EA6" s="111"/>
      <c r="EB6" s="111"/>
    </row>
    <row r="7" ht="16" customHeight="1">
      <c r="A7" s="111"/>
      <c r="B7" s="111"/>
      <c r="C7" s="112"/>
      <c r="D7" s="158">
        <f>'classi'!B15</f>
        <v>18</v>
      </c>
      <c r="E7" s="182"/>
      <c r="F7" t="s" s="313">
        <v>188</v>
      </c>
      <c r="G7" t="s" s="297">
        <v>189</v>
      </c>
      <c r="H7" t="s" s="297">
        <v>190</v>
      </c>
      <c r="I7" s="182"/>
      <c r="J7" s="182"/>
      <c r="K7" s="182"/>
      <c r="L7" s="161">
        <v>0</v>
      </c>
      <c r="M7" s="161">
        <v>0</v>
      </c>
      <c r="N7" s="161">
        <v>0</v>
      </c>
      <c r="O7" s="162"/>
      <c r="P7" s="163">
        <f>AVERAGE(L7:O7)</f>
        <v>0</v>
      </c>
      <c r="Q7" s="161">
        <v>0</v>
      </c>
      <c r="R7" s="161">
        <v>0</v>
      </c>
      <c r="S7" s="161">
        <v>0</v>
      </c>
      <c r="T7" s="162"/>
      <c r="U7" s="163">
        <f>AVERAGE(Q7:T7)</f>
        <v>0</v>
      </c>
      <c r="V7" s="161">
        <v>0</v>
      </c>
      <c r="W7" s="161">
        <v>0</v>
      </c>
      <c r="X7" s="161">
        <v>0</v>
      </c>
      <c r="Y7" s="162"/>
      <c r="Z7" s="163">
        <f>AVERAGE(V7:Y7)</f>
        <v>0</v>
      </c>
      <c r="AA7" s="161">
        <v>0</v>
      </c>
      <c r="AB7" s="161">
        <v>0</v>
      </c>
      <c r="AC7" s="161">
        <v>0</v>
      </c>
      <c r="AD7" s="162"/>
      <c r="AE7" s="163">
        <f>AVERAGE(AA7:AD7)</f>
        <v>0</v>
      </c>
      <c r="AF7" s="161">
        <v>0</v>
      </c>
      <c r="AG7" s="161">
        <v>0</v>
      </c>
      <c r="AH7" s="161">
        <v>0</v>
      </c>
      <c r="AI7" s="162"/>
      <c r="AJ7" s="163">
        <f>AVERAGE(AF7:AI7)</f>
        <v>0</v>
      </c>
      <c r="AK7" s="161">
        <v>0</v>
      </c>
      <c r="AL7" s="161">
        <v>0</v>
      </c>
      <c r="AM7" s="161">
        <v>0</v>
      </c>
      <c r="AN7" s="162"/>
      <c r="AO7" s="163">
        <f>AVERAGE(AK7:AN7)</f>
        <v>0</v>
      </c>
      <c r="AP7" s="161">
        <v>0</v>
      </c>
      <c r="AQ7" s="161">
        <v>0</v>
      </c>
      <c r="AR7" s="161">
        <v>0</v>
      </c>
      <c r="AS7" s="162"/>
      <c r="AT7" s="163">
        <f>AVERAGE(AP7:AS7)</f>
        <v>0</v>
      </c>
      <c r="AU7" s="161">
        <v>0</v>
      </c>
      <c r="AV7" s="161">
        <v>0</v>
      </c>
      <c r="AW7" s="161">
        <v>0</v>
      </c>
      <c r="AX7" s="162"/>
      <c r="AY7" s="163">
        <f>AVERAGE(AU7:AX7)</f>
        <v>0</v>
      </c>
      <c r="AZ7" s="164">
        <f>P7+U7+Z7+AE7+AJ7+AO7+AT7+AY7</f>
        <v>0</v>
      </c>
      <c r="BA7" s="165">
        <v>0</v>
      </c>
      <c r="BB7" s="165">
        <v>0</v>
      </c>
      <c r="BC7" s="165">
        <v>0</v>
      </c>
      <c r="BD7" s="166"/>
      <c r="BE7" s="163">
        <f>AVERAGE(BA7:BD7)</f>
        <v>0</v>
      </c>
      <c r="BF7" s="165">
        <v>0</v>
      </c>
      <c r="BG7" s="165">
        <v>0</v>
      </c>
      <c r="BH7" s="165">
        <v>0</v>
      </c>
      <c r="BI7" s="166"/>
      <c r="BJ7" s="163">
        <f>AVERAGE(BF7:BI7)</f>
        <v>0</v>
      </c>
      <c r="BK7" s="165">
        <v>0</v>
      </c>
      <c r="BL7" s="165">
        <v>0</v>
      </c>
      <c r="BM7" s="165">
        <v>0</v>
      </c>
      <c r="BN7" s="166"/>
      <c r="BO7" s="163">
        <f>AVERAGE(BK7:BN7)</f>
        <v>0</v>
      </c>
      <c r="BP7" s="165">
        <v>0</v>
      </c>
      <c r="BQ7" s="165">
        <v>0</v>
      </c>
      <c r="BR7" s="165">
        <v>0</v>
      </c>
      <c r="BS7" s="166"/>
      <c r="BT7" s="163">
        <f>AVERAGE(BP7:BS7)</f>
        <v>0</v>
      </c>
      <c r="BU7" s="167">
        <v>0</v>
      </c>
      <c r="BV7" s="167">
        <v>0</v>
      </c>
      <c r="BW7" s="167">
        <v>0</v>
      </c>
      <c r="BX7" s="166"/>
      <c r="BY7" s="163">
        <f>AVERAGE(BU7:BX7)</f>
        <v>0</v>
      </c>
      <c r="BZ7" s="167">
        <v>0</v>
      </c>
      <c r="CA7" s="167">
        <v>0</v>
      </c>
      <c r="CB7" s="167">
        <v>0</v>
      </c>
      <c r="CC7" s="168"/>
      <c r="CD7" s="169">
        <f>AVERAGE(BZ7:CC7)</f>
        <v>0</v>
      </c>
      <c r="CE7" s="170"/>
      <c r="CF7" s="171"/>
      <c r="CG7" s="171"/>
      <c r="CH7" s="166"/>
      <c r="CI7" s="171"/>
      <c r="CJ7" s="171"/>
      <c r="CK7" s="171"/>
      <c r="CL7" s="166"/>
      <c r="CM7" s="171"/>
      <c r="CN7" s="171"/>
      <c r="CO7" s="171"/>
      <c r="CP7" s="166"/>
      <c r="CQ7" s="171"/>
      <c r="CR7" s="171"/>
      <c r="CS7" s="171"/>
      <c r="CT7" s="166"/>
      <c r="CU7" s="171"/>
      <c r="CV7" s="171"/>
      <c r="CW7" s="171"/>
      <c r="CX7" s="166"/>
      <c r="CY7" s="171"/>
      <c r="CZ7" s="171"/>
      <c r="DA7" s="171"/>
      <c r="DB7" s="172"/>
      <c r="DC7" s="173"/>
      <c r="DD7" s="174">
        <f>SUM(BA7,BF7,BK7,BP7,BU7,BZ7)</f>
        <v>0</v>
      </c>
      <c r="DE7" s="175">
        <f>SUM(BB7,BG7,BL7,BQ7,BV7,CA7)</f>
        <v>0</v>
      </c>
      <c r="DF7" s="175">
        <f>SUM(BC7,BH7,BM7,BR7,BW7,CB7)</f>
        <v>0</v>
      </c>
      <c r="DG7" s="162">
        <f>SUM(BD7,BI7,BN7,BS7,BX7,CC7)</f>
        <v>0</v>
      </c>
      <c r="DH7" s="176">
        <f>BE7+BJ7+BT7+BO7+BY7+CD7</f>
        <v>0</v>
      </c>
      <c r="DI7" s="163">
        <f>AZ7-DH7</f>
        <v>0</v>
      </c>
      <c r="DJ7" s="177">
        <f>RANK(DI7,$DI$4:$DI$23,0)</f>
        <v>4</v>
      </c>
      <c r="DK7" s="178">
        <f>P7</f>
        <v>0</v>
      </c>
      <c r="DL7" s="163">
        <f>DI7*10^3+DK7</f>
        <v>0</v>
      </c>
      <c r="DM7" s="163">
        <f>RANK(DL7,$DL$4:$DL$23,0)</f>
        <v>4</v>
      </c>
      <c r="DN7" s="163">
        <f>AJ7</f>
        <v>0</v>
      </c>
      <c r="DO7" s="163">
        <f>(DI7*10^3+DK7)*10^3+DN7</f>
        <v>0</v>
      </c>
      <c r="DP7" s="163">
        <f>RANK(DO7,$DO$4:$DO$23,0)</f>
        <v>4</v>
      </c>
      <c r="DQ7" s="179">
        <f>U7</f>
        <v>0</v>
      </c>
      <c r="DR7" s="179">
        <f>((DI7*10^3+DK7)*10^3+DN7)*10^3+DQ7</f>
        <v>0</v>
      </c>
      <c r="DS7" s="179">
        <f>RANK(DR7,$DR$4:$DR$23,0)</f>
        <v>4</v>
      </c>
      <c r="DT7" s="179">
        <f>AO7</f>
        <v>0</v>
      </c>
      <c r="DU7" s="179">
        <f>(((DI7*10^3+DK7)*10^3+DN7)*10^3+DQ7)*10^3+DT7</f>
        <v>0</v>
      </c>
      <c r="DV7" s="179">
        <f>IF(F5&gt;0,RANK(DU7,$DU$4:$DU$23,0),20)</f>
        <v>4</v>
      </c>
      <c r="DW7" s="179">
        <f>IF(DV7&lt;&gt;20,RANK(DV7,$DV$4:$DV$23,1)+COUNTIF(DV$4:DV7,DV7)-1,20)</f>
        <v>4</v>
      </c>
      <c r="DX7" s="180">
        <f>DI7/$DX$3</f>
        <v>0</v>
      </c>
      <c r="DY7" t="s" s="181">
        <f>IF(COUNTIF(CE7:DB7,"x")&gt;0,"Dis",IF(COUNTIF(DC7,"x")&gt;0,"Abbruch","-"))</f>
        <v>26</v>
      </c>
      <c r="DZ7" s="152"/>
      <c r="EA7" s="111"/>
      <c r="EB7" s="111"/>
    </row>
    <row r="8" ht="16" customHeight="1">
      <c r="A8" s="111"/>
      <c r="B8" s="111"/>
      <c r="C8" s="112"/>
      <c r="D8" s="158">
        <f>'classi'!B16</f>
        <v>0</v>
      </c>
      <c r="E8" s="182"/>
      <c r="F8" s="160">
        <f>'classi'!C16</f>
        <v>0</v>
      </c>
      <c r="G8" s="160">
        <f>'classi'!D16</f>
        <v>0</v>
      </c>
      <c r="H8" s="160">
        <f>'classi'!G16</f>
        <v>0</v>
      </c>
      <c r="I8" s="182"/>
      <c r="J8" s="182"/>
      <c r="K8" s="182"/>
      <c r="L8" s="161">
        <v>0</v>
      </c>
      <c r="M8" s="161">
        <v>0</v>
      </c>
      <c r="N8" s="161">
        <v>0</v>
      </c>
      <c r="O8" s="162"/>
      <c r="P8" s="163">
        <f>AVERAGE(L8:O8)</f>
        <v>0</v>
      </c>
      <c r="Q8" s="161">
        <v>0</v>
      </c>
      <c r="R8" s="161">
        <v>0</v>
      </c>
      <c r="S8" s="161">
        <v>0</v>
      </c>
      <c r="T8" s="162"/>
      <c r="U8" s="163">
        <f>AVERAGE(Q8:T8)</f>
        <v>0</v>
      </c>
      <c r="V8" s="161">
        <v>0</v>
      </c>
      <c r="W8" s="161">
        <v>0</v>
      </c>
      <c r="X8" s="161">
        <v>0</v>
      </c>
      <c r="Y8" s="162"/>
      <c r="Z8" s="163">
        <f>AVERAGE(V8:Y8)</f>
        <v>0</v>
      </c>
      <c r="AA8" s="161">
        <v>0</v>
      </c>
      <c r="AB8" s="161">
        <v>0</v>
      </c>
      <c r="AC8" s="161">
        <v>0</v>
      </c>
      <c r="AD8" s="162"/>
      <c r="AE8" s="163">
        <f>AVERAGE(AA8:AD8)</f>
        <v>0</v>
      </c>
      <c r="AF8" s="161">
        <v>0</v>
      </c>
      <c r="AG8" s="161">
        <v>0</v>
      </c>
      <c r="AH8" s="161">
        <v>0</v>
      </c>
      <c r="AI8" s="162"/>
      <c r="AJ8" s="163">
        <f>AVERAGE(AF8:AI8)</f>
        <v>0</v>
      </c>
      <c r="AK8" s="161">
        <v>0</v>
      </c>
      <c r="AL8" s="161">
        <v>0</v>
      </c>
      <c r="AM8" s="161">
        <v>0</v>
      </c>
      <c r="AN8" s="162"/>
      <c r="AO8" s="163">
        <f>AVERAGE(AK8:AN8)</f>
        <v>0</v>
      </c>
      <c r="AP8" s="161">
        <v>0</v>
      </c>
      <c r="AQ8" s="161">
        <v>0</v>
      </c>
      <c r="AR8" s="161">
        <v>0</v>
      </c>
      <c r="AS8" s="162"/>
      <c r="AT8" s="163">
        <f>AVERAGE(AP8:AS8)</f>
        <v>0</v>
      </c>
      <c r="AU8" s="161">
        <v>0</v>
      </c>
      <c r="AV8" s="161">
        <v>0</v>
      </c>
      <c r="AW8" s="161">
        <v>0</v>
      </c>
      <c r="AX8" s="162"/>
      <c r="AY8" s="163">
        <f>AVERAGE(AU8:AX8)</f>
        <v>0</v>
      </c>
      <c r="AZ8" s="164">
        <f>P8+U8+Z8+AE8+AJ8+AO8+AT8+AY8</f>
        <v>0</v>
      </c>
      <c r="BA8" s="165">
        <v>0</v>
      </c>
      <c r="BB8" s="165">
        <v>0</v>
      </c>
      <c r="BC8" s="165">
        <v>0</v>
      </c>
      <c r="BD8" s="166"/>
      <c r="BE8" s="163">
        <f>AVERAGE(BA8:BD8)</f>
        <v>0</v>
      </c>
      <c r="BF8" s="165">
        <v>0</v>
      </c>
      <c r="BG8" s="165">
        <v>0</v>
      </c>
      <c r="BH8" s="165">
        <v>0</v>
      </c>
      <c r="BI8" s="166"/>
      <c r="BJ8" s="163">
        <f>AVERAGE(BF8:BI8)</f>
        <v>0</v>
      </c>
      <c r="BK8" s="165">
        <v>0</v>
      </c>
      <c r="BL8" s="165">
        <v>0</v>
      </c>
      <c r="BM8" s="165">
        <v>0</v>
      </c>
      <c r="BN8" s="166"/>
      <c r="BO8" s="163">
        <f>AVERAGE(BK8:BN8)</f>
        <v>0</v>
      </c>
      <c r="BP8" s="165">
        <v>0</v>
      </c>
      <c r="BQ8" s="165">
        <v>0</v>
      </c>
      <c r="BR8" s="165">
        <v>0</v>
      </c>
      <c r="BS8" s="166"/>
      <c r="BT8" s="163">
        <f>AVERAGE(BP8:BS8)</f>
        <v>0</v>
      </c>
      <c r="BU8" s="167">
        <v>0</v>
      </c>
      <c r="BV8" s="167">
        <v>0</v>
      </c>
      <c r="BW8" s="167">
        <v>0</v>
      </c>
      <c r="BX8" s="166"/>
      <c r="BY8" s="163">
        <f>AVERAGE(BU8:BX8)</f>
        <v>0</v>
      </c>
      <c r="BZ8" s="167">
        <v>0</v>
      </c>
      <c r="CA8" s="167">
        <v>0</v>
      </c>
      <c r="CB8" s="167">
        <v>0</v>
      </c>
      <c r="CC8" s="168"/>
      <c r="CD8" s="169">
        <f>AVERAGE(BZ8:CC8)</f>
        <v>0</v>
      </c>
      <c r="CE8" s="170"/>
      <c r="CF8" s="171"/>
      <c r="CG8" s="171"/>
      <c r="CH8" s="166"/>
      <c r="CI8" s="171"/>
      <c r="CJ8" s="171"/>
      <c r="CK8" s="171"/>
      <c r="CL8" s="166"/>
      <c r="CM8" s="171"/>
      <c r="CN8" s="171"/>
      <c r="CO8" s="171"/>
      <c r="CP8" s="166"/>
      <c r="CQ8" s="171"/>
      <c r="CR8" s="171"/>
      <c r="CS8" s="171"/>
      <c r="CT8" s="166"/>
      <c r="CU8" s="171"/>
      <c r="CV8" s="171"/>
      <c r="CW8" s="171"/>
      <c r="CX8" s="166"/>
      <c r="CY8" s="171"/>
      <c r="CZ8" s="171"/>
      <c r="DA8" s="171"/>
      <c r="DB8" s="172"/>
      <c r="DC8" s="173"/>
      <c r="DD8" s="174">
        <f>SUM(BA8,BF8,BK8,BP8,BU8,BZ8)</f>
        <v>0</v>
      </c>
      <c r="DE8" s="175">
        <f>SUM(BB8,BG8,BL8,BQ8,BV8,CA8)</f>
        <v>0</v>
      </c>
      <c r="DF8" s="175">
        <f>SUM(BC8,BH8,BM8,BR8,BW8,CB8)</f>
        <v>0</v>
      </c>
      <c r="DG8" s="162">
        <f>SUM(BD8,BI8,BN8,BS8,BX8,CC8)</f>
        <v>0</v>
      </c>
      <c r="DH8" s="176">
        <f>BE8+BJ8+BT8+BO8+BY8+CD8</f>
        <v>0</v>
      </c>
      <c r="DI8" s="163">
        <f>AZ8-DH8</f>
        <v>0</v>
      </c>
      <c r="DJ8" s="177">
        <f>RANK(DI8,$DI$4:$DI$23,0)</f>
        <v>4</v>
      </c>
      <c r="DK8" s="178">
        <f>P8</f>
        <v>0</v>
      </c>
      <c r="DL8" s="163">
        <f>DI8*10^3+DK8</f>
        <v>0</v>
      </c>
      <c r="DM8" s="163">
        <f>RANK(DL8,$DL$4:$DL$23,0)</f>
        <v>4</v>
      </c>
      <c r="DN8" s="163">
        <f>AJ8</f>
        <v>0</v>
      </c>
      <c r="DO8" s="163">
        <f>(DI8*10^3+DK8)*10^3+DN8</f>
        <v>0</v>
      </c>
      <c r="DP8" s="163">
        <f>RANK(DO8,$DO$4:$DO$23,0)</f>
        <v>4</v>
      </c>
      <c r="DQ8" s="179">
        <f>U8</f>
        <v>0</v>
      </c>
      <c r="DR8" s="179">
        <f>((DI8*10^3+DK8)*10^3+DN8)*10^3+DQ8</f>
        <v>0</v>
      </c>
      <c r="DS8" s="179">
        <f>RANK(DR8,$DR$4:$DR$23,0)</f>
        <v>4</v>
      </c>
      <c r="DT8" s="179">
        <f>AO8</f>
        <v>0</v>
      </c>
      <c r="DU8" s="179">
        <f>(((DI8*10^3+DK8)*10^3+DN8)*10^3+DQ8)*10^3+DT8</f>
        <v>0</v>
      </c>
      <c r="DV8" s="187">
        <f>IF(F8&gt;0,RANK(DU8,$DU$4:$DU$23,0),20)</f>
        <v>20</v>
      </c>
      <c r="DW8" s="179">
        <f>IF(DV8&lt;&gt;20,RANK(DV8,$DV$4:$DV$23,1)+COUNTIF(DV$4:DV8,DV8)-1,20)</f>
        <v>20</v>
      </c>
      <c r="DX8" s="180">
        <f>DI8/$DX$3</f>
        <v>0</v>
      </c>
      <c r="DY8" t="s" s="181">
        <f>IF(COUNTIF(CE8:DB8,"x")&gt;0,"Dis",IF(COUNTIF(DC8,"x")&gt;0,"Abbruch","-"))</f>
        <v>26</v>
      </c>
      <c r="DZ8" s="152"/>
      <c r="EA8" s="111"/>
      <c r="EB8" s="111"/>
    </row>
    <row r="9" ht="16" customHeight="1">
      <c r="A9" s="111"/>
      <c r="B9" s="111"/>
      <c r="C9" s="112"/>
      <c r="D9" s="158">
        <f>'classi'!B17</f>
        <v>0</v>
      </c>
      <c r="E9" s="182"/>
      <c r="F9" s="160">
        <f>'classi'!C17</f>
        <v>0</v>
      </c>
      <c r="G9" s="160">
        <f>'classi'!D17</f>
        <v>0</v>
      </c>
      <c r="H9" s="160">
        <f>'classi'!G17</f>
        <v>0</v>
      </c>
      <c r="I9" s="182"/>
      <c r="J9" s="182"/>
      <c r="K9" s="182"/>
      <c r="L9" s="161">
        <v>0</v>
      </c>
      <c r="M9" s="161">
        <v>0</v>
      </c>
      <c r="N9" s="161">
        <v>0</v>
      </c>
      <c r="O9" s="162"/>
      <c r="P9" s="163">
        <f>AVERAGE(L9:O9)</f>
        <v>0</v>
      </c>
      <c r="Q9" s="161">
        <v>0</v>
      </c>
      <c r="R9" s="161">
        <v>0</v>
      </c>
      <c r="S9" s="161">
        <v>0</v>
      </c>
      <c r="T9" s="162"/>
      <c r="U9" s="163">
        <f>AVERAGE(Q9:T9)</f>
        <v>0</v>
      </c>
      <c r="V9" s="161">
        <v>0</v>
      </c>
      <c r="W9" s="161">
        <v>0</v>
      </c>
      <c r="X9" s="161">
        <v>0</v>
      </c>
      <c r="Y9" s="162"/>
      <c r="Z9" s="163">
        <f>AVERAGE(V9:Y9)</f>
        <v>0</v>
      </c>
      <c r="AA9" s="161">
        <v>0</v>
      </c>
      <c r="AB9" s="161">
        <v>0</v>
      </c>
      <c r="AC9" s="161">
        <v>0</v>
      </c>
      <c r="AD9" s="162"/>
      <c r="AE9" s="163">
        <f>AVERAGE(AA9:AD9)</f>
        <v>0</v>
      </c>
      <c r="AF9" s="161">
        <v>0</v>
      </c>
      <c r="AG9" s="161">
        <v>0</v>
      </c>
      <c r="AH9" s="161">
        <v>0</v>
      </c>
      <c r="AI9" s="162"/>
      <c r="AJ9" s="163">
        <f>AVERAGE(AF9:AI9)</f>
        <v>0</v>
      </c>
      <c r="AK9" s="161">
        <v>0</v>
      </c>
      <c r="AL9" s="161">
        <v>0</v>
      </c>
      <c r="AM9" s="161">
        <v>0</v>
      </c>
      <c r="AN9" s="162"/>
      <c r="AO9" s="163">
        <f>AVERAGE(AK9:AN9)</f>
        <v>0</v>
      </c>
      <c r="AP9" s="161">
        <v>0</v>
      </c>
      <c r="AQ9" s="161">
        <v>0</v>
      </c>
      <c r="AR9" s="161">
        <v>0</v>
      </c>
      <c r="AS9" s="162"/>
      <c r="AT9" s="163">
        <f>AVERAGE(AP9:AS9)</f>
        <v>0</v>
      </c>
      <c r="AU9" s="161">
        <v>0</v>
      </c>
      <c r="AV9" s="161">
        <v>0</v>
      </c>
      <c r="AW9" s="161">
        <v>0</v>
      </c>
      <c r="AX9" s="162"/>
      <c r="AY9" s="163">
        <f>AVERAGE(AU9:AX9)</f>
        <v>0</v>
      </c>
      <c r="AZ9" s="164">
        <f>P9+U9+Z9+AE9+AJ9+AO9+AT9+AY9</f>
        <v>0</v>
      </c>
      <c r="BA9" s="165">
        <v>0</v>
      </c>
      <c r="BB9" s="165">
        <v>0</v>
      </c>
      <c r="BC9" s="165">
        <v>0</v>
      </c>
      <c r="BD9" s="166"/>
      <c r="BE9" s="163">
        <f>AVERAGE(BA9:BD9)</f>
        <v>0</v>
      </c>
      <c r="BF9" s="165">
        <v>0</v>
      </c>
      <c r="BG9" s="165">
        <v>0</v>
      </c>
      <c r="BH9" s="165">
        <v>0</v>
      </c>
      <c r="BI9" s="166"/>
      <c r="BJ9" s="163">
        <f>AVERAGE(BF9:BI9)</f>
        <v>0</v>
      </c>
      <c r="BK9" s="165">
        <v>0</v>
      </c>
      <c r="BL9" s="165">
        <v>0</v>
      </c>
      <c r="BM9" s="165">
        <v>0</v>
      </c>
      <c r="BN9" s="166"/>
      <c r="BO9" s="163">
        <f>AVERAGE(BK9:BN9)</f>
        <v>0</v>
      </c>
      <c r="BP9" s="165">
        <v>0</v>
      </c>
      <c r="BQ9" s="165">
        <v>0</v>
      </c>
      <c r="BR9" s="165">
        <v>0</v>
      </c>
      <c r="BS9" s="166"/>
      <c r="BT9" s="163">
        <f>AVERAGE(BP9:BS9)</f>
        <v>0</v>
      </c>
      <c r="BU9" s="167">
        <v>0</v>
      </c>
      <c r="BV9" s="167">
        <v>0</v>
      </c>
      <c r="BW9" s="167">
        <v>0</v>
      </c>
      <c r="BX9" s="166"/>
      <c r="BY9" s="163">
        <f>AVERAGE(BU9:BX9)</f>
        <v>0</v>
      </c>
      <c r="BZ9" s="167">
        <v>0</v>
      </c>
      <c r="CA9" s="167">
        <v>0</v>
      </c>
      <c r="CB9" s="167">
        <v>0</v>
      </c>
      <c r="CC9" s="168"/>
      <c r="CD9" s="169">
        <f>AVERAGE(BZ9:CC9)</f>
        <v>0</v>
      </c>
      <c r="CE9" s="170"/>
      <c r="CF9" s="171"/>
      <c r="CG9" s="171"/>
      <c r="CH9" s="166"/>
      <c r="CI9" s="171"/>
      <c r="CJ9" s="171"/>
      <c r="CK9" s="171"/>
      <c r="CL9" s="166"/>
      <c r="CM9" s="171"/>
      <c r="CN9" s="171"/>
      <c r="CO9" s="171"/>
      <c r="CP9" s="166"/>
      <c r="CQ9" s="171"/>
      <c r="CR9" s="171"/>
      <c r="CS9" s="171"/>
      <c r="CT9" s="166"/>
      <c r="CU9" s="171"/>
      <c r="CV9" s="171"/>
      <c r="CW9" s="171"/>
      <c r="CX9" s="166"/>
      <c r="CY9" s="171"/>
      <c r="CZ9" s="171"/>
      <c r="DA9" s="171"/>
      <c r="DB9" s="172"/>
      <c r="DC9" s="173"/>
      <c r="DD9" s="174">
        <f>SUM(BA9,BF9,BK9,BP9,BU9,BZ9)</f>
        <v>0</v>
      </c>
      <c r="DE9" s="175">
        <f>SUM(BB9,BG9,BL9,BQ9,BV9,CA9)</f>
        <v>0</v>
      </c>
      <c r="DF9" s="175">
        <f>SUM(BC9,BH9,BM9,BR9,BW9,CB9)</f>
        <v>0</v>
      </c>
      <c r="DG9" s="162">
        <f>SUM(BD9,BI9,BN9,BS9,BX9,CC9)</f>
        <v>0</v>
      </c>
      <c r="DH9" s="176">
        <f>BE9+BJ9+BT9+BO9+BY9+CD9</f>
        <v>0</v>
      </c>
      <c r="DI9" s="163">
        <f>AZ9-DH9</f>
        <v>0</v>
      </c>
      <c r="DJ9" s="177">
        <f>RANK(DI9,$DI$4:$DI$23,0)</f>
        <v>4</v>
      </c>
      <c r="DK9" s="178">
        <f>P9</f>
        <v>0</v>
      </c>
      <c r="DL9" s="163">
        <f>DI9*10^3+DK9</f>
        <v>0</v>
      </c>
      <c r="DM9" s="163">
        <f>RANK(DL9,$DL$4:$DL$23,0)</f>
        <v>4</v>
      </c>
      <c r="DN9" s="163">
        <f>AJ9</f>
        <v>0</v>
      </c>
      <c r="DO9" s="163">
        <f>(DI9*10^3+DK9)*10^3+DN9</f>
        <v>0</v>
      </c>
      <c r="DP9" s="163">
        <f>RANK(DO9,$DO$4:$DO$23,0)</f>
        <v>4</v>
      </c>
      <c r="DQ9" s="179">
        <f>U9</f>
        <v>0</v>
      </c>
      <c r="DR9" s="179">
        <f>((DI9*10^3+DK9)*10^3+DN9)*10^3+DQ9</f>
        <v>0</v>
      </c>
      <c r="DS9" s="179">
        <f>RANK(DR9,$DR$4:$DR$23,0)</f>
        <v>4</v>
      </c>
      <c r="DT9" s="179">
        <f>AO9</f>
        <v>0</v>
      </c>
      <c r="DU9" s="179">
        <f>(((DI9*10^3+DK9)*10^3+DN9)*10^3+DQ9)*10^3+DT9</f>
        <v>0</v>
      </c>
      <c r="DV9" s="187">
        <f>IF(F9&gt;0,RANK(DU9,$DU$4:$DU$23,0),20)</f>
        <v>20</v>
      </c>
      <c r="DW9" s="179">
        <f>IF(DV9&lt;&gt;20,RANK(DV9,$DV$4:$DV$23,1)+COUNTIF(DV$4:DV9,DV9)-1,20)</f>
        <v>20</v>
      </c>
      <c r="DX9" s="180">
        <f>DI9/$DX$3</f>
        <v>0</v>
      </c>
      <c r="DY9" t="s" s="181">
        <f>IF(COUNTIF(CE9:DB9,"x")&gt;0,"Dis",IF(COUNTIF(DC9,"x")&gt;0,"Abbruch","-"))</f>
        <v>26</v>
      </c>
      <c r="DZ9" s="152"/>
      <c r="EA9" s="111"/>
      <c r="EB9" s="111"/>
    </row>
    <row r="10" ht="16" customHeight="1">
      <c r="A10" s="111"/>
      <c r="B10" s="111"/>
      <c r="C10" s="112"/>
      <c r="D10" s="158">
        <f>'classi'!B18</f>
        <v>0</v>
      </c>
      <c r="E10" s="182"/>
      <c r="F10" s="160">
        <f>'classi'!C18</f>
        <v>0</v>
      </c>
      <c r="G10" s="160">
        <f>'classi'!D18</f>
        <v>0</v>
      </c>
      <c r="H10" s="160">
        <f>'classi'!G18</f>
        <v>0</v>
      </c>
      <c r="I10" s="182"/>
      <c r="J10" s="182"/>
      <c r="K10" s="182"/>
      <c r="L10" s="161">
        <v>0</v>
      </c>
      <c r="M10" s="161">
        <v>0</v>
      </c>
      <c r="N10" s="161">
        <v>0</v>
      </c>
      <c r="O10" s="162"/>
      <c r="P10" s="163">
        <f>AVERAGE(L10:O10)</f>
        <v>0</v>
      </c>
      <c r="Q10" s="161">
        <v>0</v>
      </c>
      <c r="R10" s="161">
        <v>0</v>
      </c>
      <c r="S10" s="161">
        <v>0</v>
      </c>
      <c r="T10" s="162"/>
      <c r="U10" s="163">
        <f>AVERAGE(Q10:T10)</f>
        <v>0</v>
      </c>
      <c r="V10" s="161">
        <v>0</v>
      </c>
      <c r="W10" s="161">
        <v>0</v>
      </c>
      <c r="X10" s="161">
        <v>0</v>
      </c>
      <c r="Y10" s="162"/>
      <c r="Z10" s="163">
        <f>AVERAGE(V10:Y10)</f>
        <v>0</v>
      </c>
      <c r="AA10" s="161">
        <v>0</v>
      </c>
      <c r="AB10" s="161">
        <v>0</v>
      </c>
      <c r="AC10" s="161">
        <v>0</v>
      </c>
      <c r="AD10" s="162"/>
      <c r="AE10" s="163">
        <f>AVERAGE(AA10:AD10)</f>
        <v>0</v>
      </c>
      <c r="AF10" s="161">
        <v>0</v>
      </c>
      <c r="AG10" s="161">
        <v>0</v>
      </c>
      <c r="AH10" s="161">
        <v>0</v>
      </c>
      <c r="AI10" s="162"/>
      <c r="AJ10" s="163">
        <f>AVERAGE(AF10:AI10)</f>
        <v>0</v>
      </c>
      <c r="AK10" s="161">
        <v>0</v>
      </c>
      <c r="AL10" s="161">
        <v>0</v>
      </c>
      <c r="AM10" s="161">
        <v>0</v>
      </c>
      <c r="AN10" s="162"/>
      <c r="AO10" s="163">
        <f>AVERAGE(AK10:AN10)</f>
        <v>0</v>
      </c>
      <c r="AP10" s="161">
        <v>0</v>
      </c>
      <c r="AQ10" s="161">
        <v>0</v>
      </c>
      <c r="AR10" s="161">
        <v>0</v>
      </c>
      <c r="AS10" s="162"/>
      <c r="AT10" s="163">
        <f>AVERAGE(AP10:AS10)</f>
        <v>0</v>
      </c>
      <c r="AU10" s="161">
        <v>0</v>
      </c>
      <c r="AV10" s="161">
        <v>0</v>
      </c>
      <c r="AW10" s="161">
        <v>0</v>
      </c>
      <c r="AX10" s="162"/>
      <c r="AY10" s="163">
        <f>AVERAGE(AU10:AX10)</f>
        <v>0</v>
      </c>
      <c r="AZ10" s="164">
        <f>P10+U10+Z10+AE10+AJ10+AO10+AT10+AY10</f>
        <v>0</v>
      </c>
      <c r="BA10" s="165">
        <v>0</v>
      </c>
      <c r="BB10" s="165">
        <v>0</v>
      </c>
      <c r="BC10" s="165">
        <v>0</v>
      </c>
      <c r="BD10" s="166"/>
      <c r="BE10" s="163">
        <f>AVERAGE(BA10:BD10)</f>
        <v>0</v>
      </c>
      <c r="BF10" s="165">
        <v>0</v>
      </c>
      <c r="BG10" s="165">
        <v>0</v>
      </c>
      <c r="BH10" s="165">
        <v>0</v>
      </c>
      <c r="BI10" s="166"/>
      <c r="BJ10" s="163">
        <f>AVERAGE(BF10:BI10)</f>
        <v>0</v>
      </c>
      <c r="BK10" s="165">
        <v>0</v>
      </c>
      <c r="BL10" s="165">
        <v>0</v>
      </c>
      <c r="BM10" s="165">
        <v>0</v>
      </c>
      <c r="BN10" s="166"/>
      <c r="BO10" s="163">
        <f>AVERAGE(BK10:BN10)</f>
        <v>0</v>
      </c>
      <c r="BP10" s="165">
        <v>0</v>
      </c>
      <c r="BQ10" s="165">
        <v>0</v>
      </c>
      <c r="BR10" s="165">
        <v>0</v>
      </c>
      <c r="BS10" s="166"/>
      <c r="BT10" s="163">
        <f>AVERAGE(BP10:BS10)</f>
        <v>0</v>
      </c>
      <c r="BU10" s="167">
        <v>0</v>
      </c>
      <c r="BV10" s="167">
        <v>0</v>
      </c>
      <c r="BW10" s="167">
        <v>0</v>
      </c>
      <c r="BX10" s="166"/>
      <c r="BY10" s="163">
        <f>AVERAGE(BU10:BX10)</f>
        <v>0</v>
      </c>
      <c r="BZ10" s="167">
        <v>0</v>
      </c>
      <c r="CA10" s="167">
        <v>0</v>
      </c>
      <c r="CB10" s="167">
        <v>0</v>
      </c>
      <c r="CC10" s="168"/>
      <c r="CD10" s="169">
        <f>AVERAGE(BZ10:CC10)</f>
        <v>0</v>
      </c>
      <c r="CE10" s="170"/>
      <c r="CF10" s="171"/>
      <c r="CG10" s="171"/>
      <c r="CH10" s="166"/>
      <c r="CI10" s="171"/>
      <c r="CJ10" s="171"/>
      <c r="CK10" s="171"/>
      <c r="CL10" s="166"/>
      <c r="CM10" s="171"/>
      <c r="CN10" s="171"/>
      <c r="CO10" s="171"/>
      <c r="CP10" s="166"/>
      <c r="CQ10" s="171"/>
      <c r="CR10" s="171"/>
      <c r="CS10" s="171"/>
      <c r="CT10" s="166"/>
      <c r="CU10" s="171"/>
      <c r="CV10" s="171"/>
      <c r="CW10" s="171"/>
      <c r="CX10" s="166"/>
      <c r="CY10" s="171"/>
      <c r="CZ10" s="171"/>
      <c r="DA10" s="171"/>
      <c r="DB10" s="172"/>
      <c r="DC10" s="173"/>
      <c r="DD10" s="174">
        <f>SUM(BA10,BF10,BK10,BP10,BU10,BZ10)</f>
        <v>0</v>
      </c>
      <c r="DE10" s="175">
        <f>SUM(BB10,BG10,BL10,BQ10,BV10,CA10)</f>
        <v>0</v>
      </c>
      <c r="DF10" s="175">
        <f>SUM(BC10,BH10,BM10,BR10,BW10,CB10)</f>
        <v>0</v>
      </c>
      <c r="DG10" s="162">
        <f>SUM(BD10,BI10,BN10,BS10,BX10,CC10)</f>
        <v>0</v>
      </c>
      <c r="DH10" s="176">
        <f>BE10+BJ10+BT10+BO10+BY10+CD10</f>
        <v>0</v>
      </c>
      <c r="DI10" s="163">
        <f>AZ10-DH10</f>
        <v>0</v>
      </c>
      <c r="DJ10" s="177">
        <f>RANK(DI10,$DI$4:$DI$23,0)</f>
        <v>4</v>
      </c>
      <c r="DK10" s="178">
        <f>P10</f>
        <v>0</v>
      </c>
      <c r="DL10" s="163">
        <f>DI10*10^3+DK10</f>
        <v>0</v>
      </c>
      <c r="DM10" s="163">
        <f>RANK(DL10,$DL$4:$DL$23,0)</f>
        <v>4</v>
      </c>
      <c r="DN10" s="163">
        <f>AJ10</f>
        <v>0</v>
      </c>
      <c r="DO10" s="163">
        <f>(DI10*10^3+DK10)*10^3+DN10</f>
        <v>0</v>
      </c>
      <c r="DP10" s="163">
        <f>RANK(DO10,$DO$4:$DO$23,0)</f>
        <v>4</v>
      </c>
      <c r="DQ10" s="179">
        <f>U10</f>
        <v>0</v>
      </c>
      <c r="DR10" s="179">
        <f>((DI10*10^3+DK10)*10^3+DN10)*10^3+DQ10</f>
        <v>0</v>
      </c>
      <c r="DS10" s="179">
        <f>RANK(DR10,$DR$4:$DR$23,0)</f>
        <v>4</v>
      </c>
      <c r="DT10" s="179">
        <f>AO10</f>
        <v>0</v>
      </c>
      <c r="DU10" s="179">
        <f>(((DI10*10^3+DK10)*10^3+DN10)*10^3+DQ10)*10^3+DT10</f>
        <v>0</v>
      </c>
      <c r="DV10" s="187">
        <f>IF(F10&gt;0,RANK(DU10,$DU$4:$DU$23,0),20)</f>
        <v>20</v>
      </c>
      <c r="DW10" s="179">
        <f>IF(DV10&lt;&gt;20,RANK(DV10,$DV$4:$DV$23,1)+COUNTIF(DV$4:DV10,DV10)-1,20)</f>
        <v>20</v>
      </c>
      <c r="DX10" s="180">
        <f>DI10/$DX$3</f>
        <v>0</v>
      </c>
      <c r="DY10" t="s" s="181">
        <f>IF(COUNTIF(CE10:DB10,"x")&gt;0,"Dis",IF(COUNTIF(DC10,"x")&gt;0,"Abbruch","-"))</f>
        <v>26</v>
      </c>
      <c r="DZ10" s="152"/>
      <c r="EA10" s="111"/>
      <c r="EB10" s="111"/>
    </row>
    <row r="11" ht="16" customHeight="1">
      <c r="A11" s="111"/>
      <c r="B11" s="111"/>
      <c r="C11" s="112"/>
      <c r="D11" s="158">
        <f>'classi'!B19</f>
        <v>0</v>
      </c>
      <c r="E11" s="182"/>
      <c r="F11" s="160">
        <f>'classi'!C19</f>
        <v>0</v>
      </c>
      <c r="G11" s="160">
        <f>'classi'!D19</f>
        <v>0</v>
      </c>
      <c r="H11" s="160">
        <f>'classi'!G19</f>
        <v>0</v>
      </c>
      <c r="I11" s="182"/>
      <c r="J11" s="182"/>
      <c r="K11" s="182"/>
      <c r="L11" s="161">
        <v>0</v>
      </c>
      <c r="M11" s="161">
        <v>0</v>
      </c>
      <c r="N11" s="161">
        <v>0</v>
      </c>
      <c r="O11" s="162"/>
      <c r="P11" s="163">
        <f>AVERAGE(L11:O11)</f>
        <v>0</v>
      </c>
      <c r="Q11" s="161">
        <v>0</v>
      </c>
      <c r="R11" s="161">
        <v>0</v>
      </c>
      <c r="S11" s="161">
        <v>0</v>
      </c>
      <c r="T11" s="162"/>
      <c r="U11" s="163">
        <f>AVERAGE(Q11:T11)</f>
        <v>0</v>
      </c>
      <c r="V11" s="161">
        <v>0</v>
      </c>
      <c r="W11" s="161">
        <v>0</v>
      </c>
      <c r="X11" s="161">
        <v>0</v>
      </c>
      <c r="Y11" s="162"/>
      <c r="Z11" s="163">
        <f>AVERAGE(V11:Y11)</f>
        <v>0</v>
      </c>
      <c r="AA11" s="161">
        <v>0</v>
      </c>
      <c r="AB11" s="161">
        <v>0</v>
      </c>
      <c r="AC11" s="161">
        <v>0</v>
      </c>
      <c r="AD11" s="162"/>
      <c r="AE11" s="163">
        <f>AVERAGE(AA11:AD11)</f>
        <v>0</v>
      </c>
      <c r="AF11" s="161">
        <v>0</v>
      </c>
      <c r="AG11" s="161">
        <v>0</v>
      </c>
      <c r="AH11" s="161">
        <v>0</v>
      </c>
      <c r="AI11" s="162"/>
      <c r="AJ11" s="163">
        <f>AVERAGE(AF11:AI11)</f>
        <v>0</v>
      </c>
      <c r="AK11" s="161">
        <v>0</v>
      </c>
      <c r="AL11" s="161">
        <v>0</v>
      </c>
      <c r="AM11" s="161">
        <v>0</v>
      </c>
      <c r="AN11" s="162"/>
      <c r="AO11" s="163">
        <f>AVERAGE(AK11:AN11)</f>
        <v>0</v>
      </c>
      <c r="AP11" s="161">
        <v>0</v>
      </c>
      <c r="AQ11" s="161">
        <v>0</v>
      </c>
      <c r="AR11" s="161">
        <v>0</v>
      </c>
      <c r="AS11" s="162"/>
      <c r="AT11" s="163">
        <f>AVERAGE(AP11:AS11)</f>
        <v>0</v>
      </c>
      <c r="AU11" s="161">
        <v>0</v>
      </c>
      <c r="AV11" s="161">
        <v>0</v>
      </c>
      <c r="AW11" s="161">
        <v>0</v>
      </c>
      <c r="AX11" s="162"/>
      <c r="AY11" s="163">
        <f>AVERAGE(AU11:AX11)</f>
        <v>0</v>
      </c>
      <c r="AZ11" s="164">
        <f>P11+U11+Z11+AE11+AJ11+AO11+AT11+AY11</f>
        <v>0</v>
      </c>
      <c r="BA11" s="165">
        <v>0</v>
      </c>
      <c r="BB11" s="165">
        <v>0</v>
      </c>
      <c r="BC11" s="165">
        <v>0</v>
      </c>
      <c r="BD11" s="166"/>
      <c r="BE11" s="163">
        <f>AVERAGE(BA11:BD11)</f>
        <v>0</v>
      </c>
      <c r="BF11" s="165">
        <v>0</v>
      </c>
      <c r="BG11" s="165">
        <v>0</v>
      </c>
      <c r="BH11" s="165">
        <v>0</v>
      </c>
      <c r="BI11" s="166"/>
      <c r="BJ11" s="163">
        <f>AVERAGE(BF11:BI11)</f>
        <v>0</v>
      </c>
      <c r="BK11" s="165">
        <v>0</v>
      </c>
      <c r="BL11" s="165">
        <v>0</v>
      </c>
      <c r="BM11" s="165">
        <v>0</v>
      </c>
      <c r="BN11" s="166"/>
      <c r="BO11" s="163">
        <f>AVERAGE(BK11:BN11)</f>
        <v>0</v>
      </c>
      <c r="BP11" s="165">
        <v>0</v>
      </c>
      <c r="BQ11" s="165">
        <v>0</v>
      </c>
      <c r="BR11" s="165">
        <v>0</v>
      </c>
      <c r="BS11" s="166"/>
      <c r="BT11" s="163">
        <f>AVERAGE(BP11:BS11)</f>
        <v>0</v>
      </c>
      <c r="BU11" s="167">
        <v>0</v>
      </c>
      <c r="BV11" s="167">
        <v>0</v>
      </c>
      <c r="BW11" s="167">
        <v>0</v>
      </c>
      <c r="BX11" s="166"/>
      <c r="BY11" s="163">
        <f>AVERAGE(BU11:BX11)</f>
        <v>0</v>
      </c>
      <c r="BZ11" s="167">
        <v>0</v>
      </c>
      <c r="CA11" s="167">
        <v>0</v>
      </c>
      <c r="CB11" s="167">
        <v>0</v>
      </c>
      <c r="CC11" s="168"/>
      <c r="CD11" s="169">
        <f>AVERAGE(BZ11:CC11)</f>
        <v>0</v>
      </c>
      <c r="CE11" s="170"/>
      <c r="CF11" s="171"/>
      <c r="CG11" s="171"/>
      <c r="CH11" s="166"/>
      <c r="CI11" s="171"/>
      <c r="CJ11" s="171"/>
      <c r="CK11" s="171"/>
      <c r="CL11" s="166"/>
      <c r="CM11" s="171"/>
      <c r="CN11" s="171"/>
      <c r="CO11" s="171"/>
      <c r="CP11" s="166"/>
      <c r="CQ11" s="171"/>
      <c r="CR11" s="171"/>
      <c r="CS11" s="171"/>
      <c r="CT11" s="166"/>
      <c r="CU11" s="171"/>
      <c r="CV11" s="171"/>
      <c r="CW11" s="171"/>
      <c r="CX11" s="166"/>
      <c r="CY11" s="171"/>
      <c r="CZ11" s="171"/>
      <c r="DA11" s="171"/>
      <c r="DB11" s="172"/>
      <c r="DC11" s="173"/>
      <c r="DD11" s="174">
        <f>SUM(BA11,BF11,BK11,BP11,BU11,BZ11)</f>
        <v>0</v>
      </c>
      <c r="DE11" s="175">
        <f>SUM(BB11,BG11,BL11,BQ11,BV11,CA11)</f>
        <v>0</v>
      </c>
      <c r="DF11" s="175">
        <f>SUM(BC11,BH11,BM11,BR11,BW11,CB11)</f>
        <v>0</v>
      </c>
      <c r="DG11" s="162">
        <f>SUM(BD11,BI11,BN11,BS11,BX11,CC11)</f>
        <v>0</v>
      </c>
      <c r="DH11" s="176">
        <f>BE11+BJ11+BT11+BO11+BY11+CD11</f>
        <v>0</v>
      </c>
      <c r="DI11" s="163">
        <f>AZ11-DH11</f>
        <v>0</v>
      </c>
      <c r="DJ11" s="177">
        <f>RANK(DI11,$DI$4:$DI$23,0)</f>
        <v>4</v>
      </c>
      <c r="DK11" s="178">
        <f>P11</f>
        <v>0</v>
      </c>
      <c r="DL11" s="163">
        <f>DI11*10^3+DK11</f>
        <v>0</v>
      </c>
      <c r="DM11" s="163">
        <f>RANK(DL11,$DL$4:$DL$23,0)</f>
        <v>4</v>
      </c>
      <c r="DN11" s="163">
        <f>AJ11</f>
        <v>0</v>
      </c>
      <c r="DO11" s="163">
        <f>(DI11*10^3+DK11)*10^3+DN11</f>
        <v>0</v>
      </c>
      <c r="DP11" s="163">
        <f>RANK(DO11,$DO$4:$DO$23,0)</f>
        <v>4</v>
      </c>
      <c r="DQ11" s="179">
        <f>U11</f>
        <v>0</v>
      </c>
      <c r="DR11" s="179">
        <f>((DI11*10^3+DK11)*10^3+DN11)*10^3+DQ11</f>
        <v>0</v>
      </c>
      <c r="DS11" s="179">
        <f>RANK(DR11,$DR$4:$DR$23,0)</f>
        <v>4</v>
      </c>
      <c r="DT11" s="179">
        <f>AO11</f>
        <v>0</v>
      </c>
      <c r="DU11" s="179">
        <f>(((DI11*10^3+DK11)*10^3+DN11)*10^3+DQ11)*10^3+DT11</f>
        <v>0</v>
      </c>
      <c r="DV11" s="187">
        <f>IF(F11&gt;0,RANK(DU11,$DU$4:$DU$23,0),20)</f>
        <v>20</v>
      </c>
      <c r="DW11" s="179">
        <f>IF(DV11&lt;&gt;20,RANK(DV11,$DV$4:$DV$23,1)+COUNTIF(DV$4:DV11,DV11)-1,20)</f>
        <v>20</v>
      </c>
      <c r="DX11" s="180">
        <f>DI11/$DX$3</f>
        <v>0</v>
      </c>
      <c r="DY11" t="s" s="181">
        <f>IF(COUNTIF(CE11:DB11,"x")&gt;0,"Dis",IF(COUNTIF(DC11,"x")&gt;0,"Abbruch","-"))</f>
        <v>26</v>
      </c>
      <c r="DZ11" s="152"/>
      <c r="EA11" s="111"/>
      <c r="EB11" s="111"/>
    </row>
    <row r="12" ht="16" customHeight="1">
      <c r="A12" s="111"/>
      <c r="B12" s="111"/>
      <c r="C12" s="112"/>
      <c r="D12" s="158">
        <f>'classi'!B20</f>
        <v>0</v>
      </c>
      <c r="E12" s="182"/>
      <c r="F12" s="160">
        <f>'classi'!C20</f>
        <v>0</v>
      </c>
      <c r="G12" s="160">
        <f>'classi'!D20</f>
        <v>0</v>
      </c>
      <c r="H12" s="160">
        <f>'classi'!G20</f>
        <v>0</v>
      </c>
      <c r="I12" s="182"/>
      <c r="J12" s="182"/>
      <c r="K12" s="182"/>
      <c r="L12" s="161">
        <v>0</v>
      </c>
      <c r="M12" s="161">
        <v>0</v>
      </c>
      <c r="N12" s="161">
        <v>0</v>
      </c>
      <c r="O12" s="162"/>
      <c r="P12" s="163">
        <f>AVERAGE(L12:O12)</f>
        <v>0</v>
      </c>
      <c r="Q12" s="161">
        <v>0</v>
      </c>
      <c r="R12" s="161">
        <v>0</v>
      </c>
      <c r="S12" s="161">
        <v>0</v>
      </c>
      <c r="T12" s="162"/>
      <c r="U12" s="163">
        <f>AVERAGE(Q12:T12)</f>
        <v>0</v>
      </c>
      <c r="V12" s="161">
        <v>0</v>
      </c>
      <c r="W12" s="161">
        <v>0</v>
      </c>
      <c r="X12" s="161">
        <v>0</v>
      </c>
      <c r="Y12" s="162"/>
      <c r="Z12" s="163">
        <f>AVERAGE(V12:Y12)</f>
        <v>0</v>
      </c>
      <c r="AA12" s="161">
        <v>0</v>
      </c>
      <c r="AB12" s="161">
        <v>0</v>
      </c>
      <c r="AC12" s="161">
        <v>0</v>
      </c>
      <c r="AD12" s="162"/>
      <c r="AE12" s="163">
        <f>AVERAGE(AA12:AD12)</f>
        <v>0</v>
      </c>
      <c r="AF12" s="161">
        <v>0</v>
      </c>
      <c r="AG12" s="161">
        <v>0</v>
      </c>
      <c r="AH12" s="161">
        <v>0</v>
      </c>
      <c r="AI12" s="162"/>
      <c r="AJ12" s="163">
        <f>AVERAGE(AF12:AI12)</f>
        <v>0</v>
      </c>
      <c r="AK12" s="161">
        <v>0</v>
      </c>
      <c r="AL12" s="161">
        <v>0</v>
      </c>
      <c r="AM12" s="161">
        <v>0</v>
      </c>
      <c r="AN12" s="162"/>
      <c r="AO12" s="163">
        <f>AVERAGE(AK12:AN12)</f>
        <v>0</v>
      </c>
      <c r="AP12" s="161">
        <v>0</v>
      </c>
      <c r="AQ12" s="161">
        <v>0</v>
      </c>
      <c r="AR12" s="161">
        <v>0</v>
      </c>
      <c r="AS12" s="162"/>
      <c r="AT12" s="163">
        <f>AVERAGE(AP12:AS12)</f>
        <v>0</v>
      </c>
      <c r="AU12" s="161">
        <v>0</v>
      </c>
      <c r="AV12" s="161">
        <v>0</v>
      </c>
      <c r="AW12" s="161">
        <v>0</v>
      </c>
      <c r="AX12" s="162"/>
      <c r="AY12" s="163">
        <f>AVERAGE(AU12:AX12)</f>
        <v>0</v>
      </c>
      <c r="AZ12" s="164">
        <f>P12+U12+Z12+AE12+AJ12+AO12+AT12+AY12</f>
        <v>0</v>
      </c>
      <c r="BA12" s="165">
        <v>0</v>
      </c>
      <c r="BB12" s="165">
        <v>0</v>
      </c>
      <c r="BC12" s="165">
        <v>0</v>
      </c>
      <c r="BD12" s="166"/>
      <c r="BE12" s="163">
        <f>AVERAGE(BA12:BD12)</f>
        <v>0</v>
      </c>
      <c r="BF12" s="165">
        <v>0</v>
      </c>
      <c r="BG12" s="165">
        <v>0</v>
      </c>
      <c r="BH12" s="165">
        <v>0</v>
      </c>
      <c r="BI12" s="166"/>
      <c r="BJ12" s="163">
        <f>AVERAGE(BF12:BI12)</f>
        <v>0</v>
      </c>
      <c r="BK12" s="165">
        <v>0</v>
      </c>
      <c r="BL12" s="165">
        <v>0</v>
      </c>
      <c r="BM12" s="165">
        <v>0</v>
      </c>
      <c r="BN12" s="166"/>
      <c r="BO12" s="163">
        <f>AVERAGE(BK12:BN12)</f>
        <v>0</v>
      </c>
      <c r="BP12" s="165">
        <v>0</v>
      </c>
      <c r="BQ12" s="165">
        <v>0</v>
      </c>
      <c r="BR12" s="165">
        <v>0</v>
      </c>
      <c r="BS12" s="166"/>
      <c r="BT12" s="163">
        <f>AVERAGE(BP12:BS12)</f>
        <v>0</v>
      </c>
      <c r="BU12" s="167">
        <v>0</v>
      </c>
      <c r="BV12" s="167">
        <v>0</v>
      </c>
      <c r="BW12" s="167">
        <v>0</v>
      </c>
      <c r="BX12" s="166"/>
      <c r="BY12" s="163">
        <f>AVERAGE(BU12:BX12)</f>
        <v>0</v>
      </c>
      <c r="BZ12" s="167">
        <v>0</v>
      </c>
      <c r="CA12" s="167">
        <v>0</v>
      </c>
      <c r="CB12" s="167">
        <v>0</v>
      </c>
      <c r="CC12" s="168"/>
      <c r="CD12" s="169">
        <f>AVERAGE(BZ12:CC12)</f>
        <v>0</v>
      </c>
      <c r="CE12" s="170"/>
      <c r="CF12" s="171"/>
      <c r="CG12" s="171"/>
      <c r="CH12" s="166"/>
      <c r="CI12" s="171"/>
      <c r="CJ12" s="171"/>
      <c r="CK12" s="171"/>
      <c r="CL12" s="166"/>
      <c r="CM12" s="171"/>
      <c r="CN12" s="171"/>
      <c r="CO12" s="171"/>
      <c r="CP12" s="166"/>
      <c r="CQ12" s="171"/>
      <c r="CR12" s="171"/>
      <c r="CS12" s="171"/>
      <c r="CT12" s="166"/>
      <c r="CU12" s="171"/>
      <c r="CV12" s="171"/>
      <c r="CW12" s="171"/>
      <c r="CX12" s="166"/>
      <c r="CY12" s="171"/>
      <c r="CZ12" s="171"/>
      <c r="DA12" s="171"/>
      <c r="DB12" s="172"/>
      <c r="DC12" s="173"/>
      <c r="DD12" s="174">
        <f>SUM(BA12,BF12,BK12,BP12,BU12,BZ12)</f>
        <v>0</v>
      </c>
      <c r="DE12" s="175">
        <f>SUM(BB12,BG12,BL12,BQ12,BV12,CA12)</f>
        <v>0</v>
      </c>
      <c r="DF12" s="175">
        <f>SUM(BC12,BH12,BM12,BR12,BW12,CB12)</f>
        <v>0</v>
      </c>
      <c r="DG12" s="162">
        <f>SUM(BD12,BI12,BN12,BS12,BX12,CC12)</f>
        <v>0</v>
      </c>
      <c r="DH12" s="176">
        <f>BE12+BJ12+BT12+BO12+BY12+CD12</f>
        <v>0</v>
      </c>
      <c r="DI12" s="163">
        <f>AZ12-DH12</f>
        <v>0</v>
      </c>
      <c r="DJ12" s="177">
        <f>RANK(DI12,$DI$4:$DI$23,0)</f>
        <v>4</v>
      </c>
      <c r="DK12" s="178">
        <f>P12</f>
        <v>0</v>
      </c>
      <c r="DL12" s="163">
        <f>DI12*10^3+DK12</f>
        <v>0</v>
      </c>
      <c r="DM12" s="163">
        <f>RANK(DL12,$DL$4:$DL$23,0)</f>
        <v>4</v>
      </c>
      <c r="DN12" s="163">
        <f>AJ12</f>
        <v>0</v>
      </c>
      <c r="DO12" s="163">
        <f>(DI12*10^3+DK12)*10^3+DN12</f>
        <v>0</v>
      </c>
      <c r="DP12" s="163">
        <f>RANK(DO12,$DO$4:$DO$23,0)</f>
        <v>4</v>
      </c>
      <c r="DQ12" s="179">
        <f>U12</f>
        <v>0</v>
      </c>
      <c r="DR12" s="179">
        <f>((DI12*10^3+DK12)*10^3+DN12)*10^3+DQ12</f>
        <v>0</v>
      </c>
      <c r="DS12" s="179">
        <f>RANK(DR12,$DR$4:$DR$23,0)</f>
        <v>4</v>
      </c>
      <c r="DT12" s="179">
        <f>AO12</f>
        <v>0</v>
      </c>
      <c r="DU12" s="179">
        <f>(((DI12*10^3+DK12)*10^3+DN12)*10^3+DQ12)*10^3+DT12</f>
        <v>0</v>
      </c>
      <c r="DV12" s="187">
        <f>IF(F12&gt;0,RANK(DU12,$DU$4:$DU$23,0),20)</f>
        <v>20</v>
      </c>
      <c r="DW12" s="179">
        <f>IF(DV12&lt;&gt;20,RANK(DV12,$DV$4:$DV$23,1)+COUNTIF(DV$4:DV12,DV12)-1,20)</f>
        <v>20</v>
      </c>
      <c r="DX12" s="180">
        <f>DI12/$DX$3</f>
        <v>0</v>
      </c>
      <c r="DY12" t="s" s="181">
        <f>IF(COUNTIF(CE12:DB12,"x")&gt;0,"Dis",IF(COUNTIF(DC12,"x")&gt;0,"Abbruch","-"))</f>
        <v>26</v>
      </c>
      <c r="DZ12" s="152"/>
      <c r="EA12" s="111"/>
      <c r="EB12" s="111"/>
    </row>
    <row r="13" ht="16" customHeight="1">
      <c r="A13" s="111"/>
      <c r="B13" s="111"/>
      <c r="C13" s="112"/>
      <c r="D13" s="158">
        <f>'classi'!B21</f>
        <v>0</v>
      </c>
      <c r="E13" s="182"/>
      <c r="F13" s="160">
        <f>'classi'!C21</f>
        <v>0</v>
      </c>
      <c r="G13" s="160">
        <f>'classi'!D21</f>
        <v>0</v>
      </c>
      <c r="H13" s="160">
        <f>'classi'!G21</f>
        <v>0</v>
      </c>
      <c r="I13" s="182"/>
      <c r="J13" s="182"/>
      <c r="K13" s="182"/>
      <c r="L13" s="161">
        <v>0</v>
      </c>
      <c r="M13" s="161">
        <v>0</v>
      </c>
      <c r="N13" s="161">
        <v>0</v>
      </c>
      <c r="O13" s="162"/>
      <c r="P13" s="163">
        <f>AVERAGE(L13:O13)</f>
        <v>0</v>
      </c>
      <c r="Q13" s="161">
        <v>0</v>
      </c>
      <c r="R13" s="161">
        <v>0</v>
      </c>
      <c r="S13" s="161">
        <v>0</v>
      </c>
      <c r="T13" s="162"/>
      <c r="U13" s="163">
        <f>AVERAGE(Q13:T13)</f>
        <v>0</v>
      </c>
      <c r="V13" s="161">
        <v>0</v>
      </c>
      <c r="W13" s="161">
        <v>0</v>
      </c>
      <c r="X13" s="161">
        <v>0</v>
      </c>
      <c r="Y13" s="162"/>
      <c r="Z13" s="163">
        <f>AVERAGE(V13:Y13)</f>
        <v>0</v>
      </c>
      <c r="AA13" s="161">
        <v>0</v>
      </c>
      <c r="AB13" s="161">
        <v>0</v>
      </c>
      <c r="AC13" s="161">
        <v>0</v>
      </c>
      <c r="AD13" s="162"/>
      <c r="AE13" s="163">
        <f>AVERAGE(AA13:AD13)</f>
        <v>0</v>
      </c>
      <c r="AF13" s="161">
        <v>0</v>
      </c>
      <c r="AG13" s="161">
        <v>0</v>
      </c>
      <c r="AH13" s="161">
        <v>0</v>
      </c>
      <c r="AI13" s="162"/>
      <c r="AJ13" s="163">
        <f>AVERAGE(AF13:AI13)</f>
        <v>0</v>
      </c>
      <c r="AK13" s="161">
        <v>0</v>
      </c>
      <c r="AL13" s="161">
        <v>0</v>
      </c>
      <c r="AM13" s="161">
        <v>0</v>
      </c>
      <c r="AN13" s="162"/>
      <c r="AO13" s="163">
        <f>AVERAGE(AK13:AN13)</f>
        <v>0</v>
      </c>
      <c r="AP13" s="161">
        <v>0</v>
      </c>
      <c r="AQ13" s="161">
        <v>0</v>
      </c>
      <c r="AR13" s="161">
        <v>0</v>
      </c>
      <c r="AS13" s="162"/>
      <c r="AT13" s="163">
        <f>AVERAGE(AP13:AS13)</f>
        <v>0</v>
      </c>
      <c r="AU13" s="161">
        <v>0</v>
      </c>
      <c r="AV13" s="161">
        <v>0</v>
      </c>
      <c r="AW13" s="161">
        <v>0</v>
      </c>
      <c r="AX13" s="162"/>
      <c r="AY13" s="163">
        <f>AVERAGE(AU13:AX13)</f>
        <v>0</v>
      </c>
      <c r="AZ13" s="164">
        <f>P13+U13+Z13+AE13+AJ13+AO13+AT13+AY13</f>
        <v>0</v>
      </c>
      <c r="BA13" s="165">
        <v>0</v>
      </c>
      <c r="BB13" s="165">
        <v>0</v>
      </c>
      <c r="BC13" s="165">
        <v>0</v>
      </c>
      <c r="BD13" s="166"/>
      <c r="BE13" s="163">
        <f>AVERAGE(BA13:BD13)</f>
        <v>0</v>
      </c>
      <c r="BF13" s="165">
        <v>0</v>
      </c>
      <c r="BG13" s="165">
        <v>0</v>
      </c>
      <c r="BH13" s="165">
        <v>0</v>
      </c>
      <c r="BI13" s="166"/>
      <c r="BJ13" s="163">
        <f>AVERAGE(BF13:BI13)</f>
        <v>0</v>
      </c>
      <c r="BK13" s="165">
        <v>0</v>
      </c>
      <c r="BL13" s="165">
        <v>0</v>
      </c>
      <c r="BM13" s="165">
        <v>0</v>
      </c>
      <c r="BN13" s="166"/>
      <c r="BO13" s="163">
        <f>AVERAGE(BK13:BN13)</f>
        <v>0</v>
      </c>
      <c r="BP13" s="165">
        <v>0</v>
      </c>
      <c r="BQ13" s="165">
        <v>0</v>
      </c>
      <c r="BR13" s="165">
        <v>0</v>
      </c>
      <c r="BS13" s="166"/>
      <c r="BT13" s="163">
        <f>AVERAGE(BP13:BS13)</f>
        <v>0</v>
      </c>
      <c r="BU13" s="167">
        <v>0</v>
      </c>
      <c r="BV13" s="167">
        <v>0</v>
      </c>
      <c r="BW13" s="167">
        <v>0</v>
      </c>
      <c r="BX13" s="166"/>
      <c r="BY13" s="163">
        <f>AVERAGE(BU13:BX13)</f>
        <v>0</v>
      </c>
      <c r="BZ13" s="167">
        <v>0</v>
      </c>
      <c r="CA13" s="167">
        <v>0</v>
      </c>
      <c r="CB13" s="167">
        <v>0</v>
      </c>
      <c r="CC13" s="168"/>
      <c r="CD13" s="169">
        <f>AVERAGE(BZ13:CC13)</f>
        <v>0</v>
      </c>
      <c r="CE13" s="170"/>
      <c r="CF13" s="171"/>
      <c r="CG13" s="171"/>
      <c r="CH13" s="166"/>
      <c r="CI13" s="171"/>
      <c r="CJ13" s="171"/>
      <c r="CK13" s="171"/>
      <c r="CL13" s="166"/>
      <c r="CM13" s="171"/>
      <c r="CN13" s="171"/>
      <c r="CO13" s="171"/>
      <c r="CP13" s="166"/>
      <c r="CQ13" s="171"/>
      <c r="CR13" s="171"/>
      <c r="CS13" s="171"/>
      <c r="CT13" s="166"/>
      <c r="CU13" s="171"/>
      <c r="CV13" s="171"/>
      <c r="CW13" s="171"/>
      <c r="CX13" s="166"/>
      <c r="CY13" s="171"/>
      <c r="CZ13" s="171"/>
      <c r="DA13" s="171"/>
      <c r="DB13" s="172"/>
      <c r="DC13" s="173"/>
      <c r="DD13" s="174">
        <f>SUM(BA13,BF13,BK13,BP13,BU13,BZ13)</f>
        <v>0</v>
      </c>
      <c r="DE13" s="175">
        <f>SUM(BB13,BG13,BL13,BQ13,BV13,CA13)</f>
        <v>0</v>
      </c>
      <c r="DF13" s="175">
        <f>SUM(BC13,BH13,BM13,BR13,BW13,CB13)</f>
        <v>0</v>
      </c>
      <c r="DG13" s="162">
        <f>SUM(BD13,BI13,BN13,BS13,BX13,CC13)</f>
        <v>0</v>
      </c>
      <c r="DH13" s="176">
        <f>BE13+BJ13+BT13+BO13+BY13+CD13</f>
        <v>0</v>
      </c>
      <c r="DI13" s="163">
        <f>AZ13-DH13</f>
        <v>0</v>
      </c>
      <c r="DJ13" s="177">
        <f>RANK(DI13,$DI$4:$DI$23,0)</f>
        <v>4</v>
      </c>
      <c r="DK13" s="178">
        <f>P13</f>
        <v>0</v>
      </c>
      <c r="DL13" s="163">
        <f>DI13*10^3+DK13</f>
        <v>0</v>
      </c>
      <c r="DM13" s="163">
        <f>RANK(DL13,$DL$4:$DL$23,0)</f>
        <v>4</v>
      </c>
      <c r="DN13" s="163">
        <f>AJ13</f>
        <v>0</v>
      </c>
      <c r="DO13" s="163">
        <f>(DI13*10^3+DK13)*10^3+DN13</f>
        <v>0</v>
      </c>
      <c r="DP13" s="163">
        <f>RANK(DO13,$DO$4:$DO$23,0)</f>
        <v>4</v>
      </c>
      <c r="DQ13" s="179">
        <f>U13</f>
        <v>0</v>
      </c>
      <c r="DR13" s="179">
        <f>((DI13*10^3+DK13)*10^3+DN13)*10^3+DQ13</f>
        <v>0</v>
      </c>
      <c r="DS13" s="179">
        <f>RANK(DR13,$DR$4:$DR$23,0)</f>
        <v>4</v>
      </c>
      <c r="DT13" s="179">
        <f>AO13</f>
        <v>0</v>
      </c>
      <c r="DU13" s="179">
        <f>(((DI13*10^3+DK13)*10^3+DN13)*10^3+DQ13)*10^3+DT13</f>
        <v>0</v>
      </c>
      <c r="DV13" s="187">
        <f>IF(F13&gt;0,RANK(DU13,$DU$4:$DU$23,0),20)</f>
        <v>20</v>
      </c>
      <c r="DW13" s="179">
        <f>IF(DV13&lt;&gt;20,RANK(DV13,$DV$4:$DV$23,1)+COUNTIF(DV$4:DV13,DV13)-1,20)</f>
        <v>20</v>
      </c>
      <c r="DX13" s="180">
        <f>DI13/$DX$3</f>
        <v>0</v>
      </c>
      <c r="DY13" t="s" s="181">
        <f>IF(COUNTIF(CE13:DB13,"x")&gt;0,"Dis",IF(COUNTIF(DC13,"x")&gt;0,"Abbruch","-"))</f>
        <v>26</v>
      </c>
      <c r="DZ13" s="152"/>
      <c r="EA13" s="111"/>
      <c r="EB13" s="111"/>
    </row>
    <row r="14" ht="16" customHeight="1">
      <c r="A14" s="111"/>
      <c r="B14" s="111"/>
      <c r="C14" s="112"/>
      <c r="D14" s="158">
        <f>'classi'!B22</f>
        <v>0</v>
      </c>
      <c r="E14" s="182"/>
      <c r="F14" s="160">
        <f>'classi'!C22</f>
        <v>0</v>
      </c>
      <c r="G14" s="160">
        <f>'classi'!D22</f>
        <v>0</v>
      </c>
      <c r="H14" s="160">
        <f>'classi'!G22</f>
        <v>0</v>
      </c>
      <c r="I14" s="182"/>
      <c r="J14" s="182"/>
      <c r="K14" s="182"/>
      <c r="L14" s="161">
        <v>0</v>
      </c>
      <c r="M14" s="161">
        <v>0</v>
      </c>
      <c r="N14" s="161">
        <v>0</v>
      </c>
      <c r="O14" s="162"/>
      <c r="P14" s="163">
        <f>AVERAGE(L14:O14)</f>
        <v>0</v>
      </c>
      <c r="Q14" s="161">
        <v>0</v>
      </c>
      <c r="R14" s="161">
        <v>0</v>
      </c>
      <c r="S14" s="161">
        <v>0</v>
      </c>
      <c r="T14" s="162"/>
      <c r="U14" s="163">
        <f>AVERAGE(Q14:T14)</f>
        <v>0</v>
      </c>
      <c r="V14" s="161">
        <v>0</v>
      </c>
      <c r="W14" s="161">
        <v>0</v>
      </c>
      <c r="X14" s="161">
        <v>0</v>
      </c>
      <c r="Y14" s="162"/>
      <c r="Z14" s="163">
        <f>AVERAGE(V14:Y14)</f>
        <v>0</v>
      </c>
      <c r="AA14" s="161">
        <v>0</v>
      </c>
      <c r="AB14" s="161">
        <v>0</v>
      </c>
      <c r="AC14" s="161">
        <v>0</v>
      </c>
      <c r="AD14" s="162"/>
      <c r="AE14" s="163">
        <f>AVERAGE(AA14:AD14)</f>
        <v>0</v>
      </c>
      <c r="AF14" s="161">
        <v>0</v>
      </c>
      <c r="AG14" s="161">
        <v>0</v>
      </c>
      <c r="AH14" s="161">
        <v>0</v>
      </c>
      <c r="AI14" s="162"/>
      <c r="AJ14" s="163">
        <f>AVERAGE(AF14:AI14)</f>
        <v>0</v>
      </c>
      <c r="AK14" s="161">
        <v>0</v>
      </c>
      <c r="AL14" s="161">
        <v>0</v>
      </c>
      <c r="AM14" s="161">
        <v>0</v>
      </c>
      <c r="AN14" s="162"/>
      <c r="AO14" s="163">
        <f>AVERAGE(AK14:AN14)</f>
        <v>0</v>
      </c>
      <c r="AP14" s="161">
        <v>0</v>
      </c>
      <c r="AQ14" s="161">
        <v>0</v>
      </c>
      <c r="AR14" s="161">
        <v>0</v>
      </c>
      <c r="AS14" s="162"/>
      <c r="AT14" s="163">
        <f>AVERAGE(AP14:AS14)</f>
        <v>0</v>
      </c>
      <c r="AU14" s="161">
        <v>0</v>
      </c>
      <c r="AV14" s="161">
        <v>0</v>
      </c>
      <c r="AW14" s="161">
        <v>0</v>
      </c>
      <c r="AX14" s="162"/>
      <c r="AY14" s="163">
        <f>AVERAGE(AU14:AX14)</f>
        <v>0</v>
      </c>
      <c r="AZ14" s="164">
        <f>P14+U14+Z14+AE14+AJ14+AO14+AT14+AY14</f>
        <v>0</v>
      </c>
      <c r="BA14" s="165">
        <v>0</v>
      </c>
      <c r="BB14" s="165">
        <v>0</v>
      </c>
      <c r="BC14" s="165">
        <v>0</v>
      </c>
      <c r="BD14" s="166"/>
      <c r="BE14" s="163">
        <f>AVERAGE(BA14:BD14)</f>
        <v>0</v>
      </c>
      <c r="BF14" s="165">
        <v>0</v>
      </c>
      <c r="BG14" s="165">
        <v>0</v>
      </c>
      <c r="BH14" s="165">
        <v>0</v>
      </c>
      <c r="BI14" s="166"/>
      <c r="BJ14" s="163">
        <f>AVERAGE(BF14:BI14)</f>
        <v>0</v>
      </c>
      <c r="BK14" s="165">
        <v>0</v>
      </c>
      <c r="BL14" s="165">
        <v>0</v>
      </c>
      <c r="BM14" s="165">
        <v>0</v>
      </c>
      <c r="BN14" s="166"/>
      <c r="BO14" s="163">
        <f>AVERAGE(BK14:BN14)</f>
        <v>0</v>
      </c>
      <c r="BP14" s="165">
        <v>0</v>
      </c>
      <c r="BQ14" s="165">
        <v>0</v>
      </c>
      <c r="BR14" s="165">
        <v>0</v>
      </c>
      <c r="BS14" s="166"/>
      <c r="BT14" s="163">
        <f>AVERAGE(BP14:BS14)</f>
        <v>0</v>
      </c>
      <c r="BU14" s="167">
        <v>0</v>
      </c>
      <c r="BV14" s="167">
        <v>0</v>
      </c>
      <c r="BW14" s="167">
        <v>0</v>
      </c>
      <c r="BX14" s="166"/>
      <c r="BY14" s="163">
        <f>AVERAGE(BU14:BX14)</f>
        <v>0</v>
      </c>
      <c r="BZ14" s="167">
        <v>0</v>
      </c>
      <c r="CA14" s="167">
        <v>0</v>
      </c>
      <c r="CB14" s="167">
        <v>0</v>
      </c>
      <c r="CC14" s="168"/>
      <c r="CD14" s="169">
        <f>AVERAGE(BZ14:CC14)</f>
        <v>0</v>
      </c>
      <c r="CE14" s="170"/>
      <c r="CF14" s="171"/>
      <c r="CG14" s="171"/>
      <c r="CH14" s="166"/>
      <c r="CI14" s="171"/>
      <c r="CJ14" s="171"/>
      <c r="CK14" s="171"/>
      <c r="CL14" s="166"/>
      <c r="CM14" s="171"/>
      <c r="CN14" s="171"/>
      <c r="CO14" s="171"/>
      <c r="CP14" s="166"/>
      <c r="CQ14" s="171"/>
      <c r="CR14" s="171"/>
      <c r="CS14" s="171"/>
      <c r="CT14" s="166"/>
      <c r="CU14" s="171"/>
      <c r="CV14" s="171"/>
      <c r="CW14" s="171"/>
      <c r="CX14" s="166"/>
      <c r="CY14" s="171"/>
      <c r="CZ14" s="171"/>
      <c r="DA14" s="171"/>
      <c r="DB14" s="172"/>
      <c r="DC14" s="173"/>
      <c r="DD14" s="174">
        <f>SUM(BA14,BF14,BK14,BP14,BU14,BZ14)</f>
        <v>0</v>
      </c>
      <c r="DE14" s="175">
        <f>SUM(BB14,BG14,BL14,BQ14,BV14,CA14)</f>
        <v>0</v>
      </c>
      <c r="DF14" s="175">
        <f>SUM(BC14,BH14,BM14,BR14,BW14,CB14)</f>
        <v>0</v>
      </c>
      <c r="DG14" s="162">
        <f>SUM(BD14,BI14,BN14,BS14,BX14,CC14)</f>
        <v>0</v>
      </c>
      <c r="DH14" s="176">
        <f>BE14+BJ14+BT14+BO14+BY14+CD14</f>
        <v>0</v>
      </c>
      <c r="DI14" s="163">
        <f>AZ14-DH14</f>
        <v>0</v>
      </c>
      <c r="DJ14" s="177">
        <f>RANK(DI14,$DI$4:$DI$23,0)</f>
        <v>4</v>
      </c>
      <c r="DK14" s="178">
        <f>P14</f>
        <v>0</v>
      </c>
      <c r="DL14" s="163">
        <f>DI14*10^3+DK14</f>
        <v>0</v>
      </c>
      <c r="DM14" s="163">
        <f>RANK(DL14,$DL$4:$DL$23,0)</f>
        <v>4</v>
      </c>
      <c r="DN14" s="163">
        <f>AJ14</f>
        <v>0</v>
      </c>
      <c r="DO14" s="163">
        <f>(DI14*10^3+DK14)*10^3+DN14</f>
        <v>0</v>
      </c>
      <c r="DP14" s="163">
        <f>RANK(DO14,$DO$4:$DO$23,0)</f>
        <v>4</v>
      </c>
      <c r="DQ14" s="179">
        <f>U14</f>
        <v>0</v>
      </c>
      <c r="DR14" s="179">
        <f>((DI14*10^3+DK14)*10^3+DN14)*10^3+DQ14</f>
        <v>0</v>
      </c>
      <c r="DS14" s="179">
        <f>RANK(DR14,$DR$4:$DR$23,0)</f>
        <v>4</v>
      </c>
      <c r="DT14" s="179">
        <f>AO14</f>
        <v>0</v>
      </c>
      <c r="DU14" s="179">
        <f>(((DI14*10^3+DK14)*10^3+DN14)*10^3+DQ14)*10^3+DT14</f>
        <v>0</v>
      </c>
      <c r="DV14" s="187">
        <f>IF(F14&gt;0,RANK(DU14,$DU$4:$DU$23,0),20)</f>
        <v>20</v>
      </c>
      <c r="DW14" s="179">
        <f>IF(DV14&lt;&gt;20,RANK(DV14,$DV$4:$DV$23,1)+COUNTIF(DV$4:DV14,DV14)-1,20)</f>
        <v>20</v>
      </c>
      <c r="DX14" s="180">
        <f>DI14/$DX$3</f>
        <v>0</v>
      </c>
      <c r="DY14" t="s" s="181">
        <f>IF(COUNTIF(CE14:DB14,"x")&gt;0,"Dis",IF(COUNTIF(DC14,"x")&gt;0,"Abbruch","-"))</f>
        <v>26</v>
      </c>
      <c r="DZ14" s="152"/>
      <c r="EA14" s="111"/>
      <c r="EB14" s="111"/>
    </row>
    <row r="15" ht="16" customHeight="1">
      <c r="A15" s="111"/>
      <c r="B15" s="111"/>
      <c r="C15" s="112"/>
      <c r="D15" s="158">
        <f>'classi'!B23</f>
        <v>0</v>
      </c>
      <c r="E15" s="182"/>
      <c r="F15" s="160">
        <f>'classi'!C23</f>
        <v>0</v>
      </c>
      <c r="G15" s="160">
        <f>'classi'!D23</f>
        <v>0</v>
      </c>
      <c r="H15" s="160">
        <f>'classi'!G23</f>
        <v>0</v>
      </c>
      <c r="I15" s="182"/>
      <c r="J15" s="182"/>
      <c r="K15" s="182"/>
      <c r="L15" s="161">
        <v>0</v>
      </c>
      <c r="M15" s="161">
        <v>0</v>
      </c>
      <c r="N15" s="161">
        <v>0</v>
      </c>
      <c r="O15" s="162"/>
      <c r="P15" s="163">
        <f>AVERAGE(L15:O15)</f>
        <v>0</v>
      </c>
      <c r="Q15" s="161">
        <v>0</v>
      </c>
      <c r="R15" s="161">
        <v>0</v>
      </c>
      <c r="S15" s="161">
        <v>0</v>
      </c>
      <c r="T15" s="162"/>
      <c r="U15" s="163">
        <f>AVERAGE(Q15:T15)</f>
        <v>0</v>
      </c>
      <c r="V15" s="161">
        <v>0</v>
      </c>
      <c r="W15" s="161">
        <v>0</v>
      </c>
      <c r="X15" s="161">
        <v>0</v>
      </c>
      <c r="Y15" s="162"/>
      <c r="Z15" s="163">
        <f>AVERAGE(V15:Y15)</f>
        <v>0</v>
      </c>
      <c r="AA15" s="161">
        <v>0</v>
      </c>
      <c r="AB15" s="161">
        <v>0</v>
      </c>
      <c r="AC15" s="161">
        <v>0</v>
      </c>
      <c r="AD15" s="162"/>
      <c r="AE15" s="163">
        <f>AVERAGE(AA15:AD15)</f>
        <v>0</v>
      </c>
      <c r="AF15" s="161">
        <v>0</v>
      </c>
      <c r="AG15" s="161">
        <v>0</v>
      </c>
      <c r="AH15" s="161">
        <v>0</v>
      </c>
      <c r="AI15" s="162"/>
      <c r="AJ15" s="163">
        <f>AVERAGE(AF15:AI15)</f>
        <v>0</v>
      </c>
      <c r="AK15" s="161">
        <v>0</v>
      </c>
      <c r="AL15" s="161">
        <v>0</v>
      </c>
      <c r="AM15" s="161">
        <v>0</v>
      </c>
      <c r="AN15" s="162"/>
      <c r="AO15" s="163">
        <f>AVERAGE(AK15:AN15)</f>
        <v>0</v>
      </c>
      <c r="AP15" s="161">
        <v>0</v>
      </c>
      <c r="AQ15" s="161">
        <v>0</v>
      </c>
      <c r="AR15" s="161">
        <v>0</v>
      </c>
      <c r="AS15" s="162"/>
      <c r="AT15" s="163">
        <f>AVERAGE(AP15:AS15)</f>
        <v>0</v>
      </c>
      <c r="AU15" s="161">
        <v>0</v>
      </c>
      <c r="AV15" s="161">
        <v>0</v>
      </c>
      <c r="AW15" s="161">
        <v>0</v>
      </c>
      <c r="AX15" s="162"/>
      <c r="AY15" s="163">
        <f>AVERAGE(AU15:AX15)</f>
        <v>0</v>
      </c>
      <c r="AZ15" s="164">
        <f>P15+U15+Z15+AE15+AJ15+AO15+AT15+AY15</f>
        <v>0</v>
      </c>
      <c r="BA15" s="165">
        <v>0</v>
      </c>
      <c r="BB15" s="165">
        <v>0</v>
      </c>
      <c r="BC15" s="165">
        <v>0</v>
      </c>
      <c r="BD15" s="166"/>
      <c r="BE15" s="163">
        <f>AVERAGE(BA15:BD15)</f>
        <v>0</v>
      </c>
      <c r="BF15" s="165">
        <v>0</v>
      </c>
      <c r="BG15" s="165">
        <v>0</v>
      </c>
      <c r="BH15" s="165">
        <v>0</v>
      </c>
      <c r="BI15" s="166"/>
      <c r="BJ15" s="163">
        <f>AVERAGE(BF15:BI15)</f>
        <v>0</v>
      </c>
      <c r="BK15" s="165">
        <v>0</v>
      </c>
      <c r="BL15" s="165">
        <v>0</v>
      </c>
      <c r="BM15" s="165">
        <v>0</v>
      </c>
      <c r="BN15" s="166"/>
      <c r="BO15" s="163">
        <f>AVERAGE(BK15:BN15)</f>
        <v>0</v>
      </c>
      <c r="BP15" s="165">
        <v>0</v>
      </c>
      <c r="BQ15" s="165">
        <v>0</v>
      </c>
      <c r="BR15" s="165">
        <v>0</v>
      </c>
      <c r="BS15" s="166"/>
      <c r="BT15" s="163">
        <f>AVERAGE(BP15:BS15)</f>
        <v>0</v>
      </c>
      <c r="BU15" s="167">
        <v>0</v>
      </c>
      <c r="BV15" s="167">
        <v>0</v>
      </c>
      <c r="BW15" s="167">
        <v>0</v>
      </c>
      <c r="BX15" s="166"/>
      <c r="BY15" s="163">
        <f>AVERAGE(BU15:BX15)</f>
        <v>0</v>
      </c>
      <c r="BZ15" s="167">
        <v>0</v>
      </c>
      <c r="CA15" s="167">
        <v>0</v>
      </c>
      <c r="CB15" s="167">
        <v>0</v>
      </c>
      <c r="CC15" s="168"/>
      <c r="CD15" s="169">
        <f>AVERAGE(BZ15:CC15)</f>
        <v>0</v>
      </c>
      <c r="CE15" s="170"/>
      <c r="CF15" s="171"/>
      <c r="CG15" s="171"/>
      <c r="CH15" s="166"/>
      <c r="CI15" s="171"/>
      <c r="CJ15" s="171"/>
      <c r="CK15" s="171"/>
      <c r="CL15" s="166"/>
      <c r="CM15" s="171"/>
      <c r="CN15" s="171"/>
      <c r="CO15" s="171"/>
      <c r="CP15" s="166"/>
      <c r="CQ15" s="171"/>
      <c r="CR15" s="171"/>
      <c r="CS15" s="171"/>
      <c r="CT15" s="166"/>
      <c r="CU15" s="171"/>
      <c r="CV15" s="171"/>
      <c r="CW15" s="171"/>
      <c r="CX15" s="166"/>
      <c r="CY15" s="171"/>
      <c r="CZ15" s="171"/>
      <c r="DA15" s="171"/>
      <c r="DB15" s="172"/>
      <c r="DC15" s="173"/>
      <c r="DD15" s="174">
        <f>SUM(BA15,BF15,BK15,BP15,BU15,BZ15)</f>
        <v>0</v>
      </c>
      <c r="DE15" s="175">
        <f>SUM(BB15,BG15,BL15,BQ15,BV15,CA15)</f>
        <v>0</v>
      </c>
      <c r="DF15" s="175">
        <f>SUM(BC15,BH15,BM15,BR15,BW15,CB15)</f>
        <v>0</v>
      </c>
      <c r="DG15" s="162">
        <f>SUM(BD15,BI15,BN15,BS15,BX15,CC15)</f>
        <v>0</v>
      </c>
      <c r="DH15" s="176">
        <f>BE15+BJ15+BT15+BO15+BY15+CD15</f>
        <v>0</v>
      </c>
      <c r="DI15" s="163">
        <f>AZ15-DH15</f>
        <v>0</v>
      </c>
      <c r="DJ15" s="177">
        <f>RANK(DI15,$DI$4:$DI$23,0)</f>
        <v>4</v>
      </c>
      <c r="DK15" s="178">
        <f>P15</f>
        <v>0</v>
      </c>
      <c r="DL15" s="163">
        <f>DI15*10^3+DK15</f>
        <v>0</v>
      </c>
      <c r="DM15" s="163">
        <f>RANK(DL15,$DL$4:$DL$23,0)</f>
        <v>4</v>
      </c>
      <c r="DN15" s="163">
        <f>AJ15</f>
        <v>0</v>
      </c>
      <c r="DO15" s="163">
        <f>(DI15*10^3+DK15)*10^3+DN15</f>
        <v>0</v>
      </c>
      <c r="DP15" s="163">
        <f>RANK(DO15,$DO$4:$DO$23,0)</f>
        <v>4</v>
      </c>
      <c r="DQ15" s="179">
        <f>U15</f>
        <v>0</v>
      </c>
      <c r="DR15" s="179">
        <f>((DI15*10^3+DK15)*10^3+DN15)*10^3+DQ15</f>
        <v>0</v>
      </c>
      <c r="DS15" s="179">
        <f>RANK(DR15,$DR$4:$DR$23,0)</f>
        <v>4</v>
      </c>
      <c r="DT15" s="179">
        <f>AO15</f>
        <v>0</v>
      </c>
      <c r="DU15" s="179">
        <f>(((DI15*10^3+DK15)*10^3+DN15)*10^3+DQ15)*10^3+DT15</f>
        <v>0</v>
      </c>
      <c r="DV15" s="187">
        <f>IF(F15&gt;0,RANK(DU15,$DU$4:$DU$23,0),20)</f>
        <v>20</v>
      </c>
      <c r="DW15" s="179">
        <f>IF(DV15&lt;&gt;20,RANK(DV15,$DV$4:$DV$23,1)+COUNTIF(DV$4:DV15,DV15)-1,20)</f>
        <v>20</v>
      </c>
      <c r="DX15" s="180">
        <f>DI15/$DX$3</f>
        <v>0</v>
      </c>
      <c r="DY15" t="s" s="181">
        <f>IF(COUNTIF(CE15:DB15,"x")&gt;0,"Dis",IF(COUNTIF(DC15,"x")&gt;0,"Abbruch","-"))</f>
        <v>26</v>
      </c>
      <c r="DZ15" s="152"/>
      <c r="EA15" s="111"/>
      <c r="EB15" s="111"/>
    </row>
    <row r="16" ht="16" customHeight="1">
      <c r="A16" s="111"/>
      <c r="B16" s="111"/>
      <c r="C16" s="112"/>
      <c r="D16" t="s" s="188">
        <f>'classi'!B24</f>
        <v>26</v>
      </c>
      <c r="E16" s="182"/>
      <c r="F16" s="160">
        <f>'classi'!C24</f>
        <v>0</v>
      </c>
      <c r="G16" s="160">
        <f>'classi'!D24</f>
        <v>0</v>
      </c>
      <c r="H16" s="160">
        <f>'classi'!G24</f>
        <v>0</v>
      </c>
      <c r="I16" s="182"/>
      <c r="J16" s="182"/>
      <c r="K16" s="182"/>
      <c r="L16" s="161">
        <v>0</v>
      </c>
      <c r="M16" s="161">
        <v>0</v>
      </c>
      <c r="N16" s="161">
        <v>0</v>
      </c>
      <c r="O16" s="162"/>
      <c r="P16" s="163">
        <f>AVERAGE(L16:O16)</f>
        <v>0</v>
      </c>
      <c r="Q16" s="161">
        <v>0</v>
      </c>
      <c r="R16" s="161">
        <v>0</v>
      </c>
      <c r="S16" s="161">
        <v>0</v>
      </c>
      <c r="T16" s="162"/>
      <c r="U16" s="163">
        <f>AVERAGE(Q16:T16)</f>
        <v>0</v>
      </c>
      <c r="V16" s="161">
        <v>0</v>
      </c>
      <c r="W16" s="161">
        <v>0</v>
      </c>
      <c r="X16" s="161">
        <v>0</v>
      </c>
      <c r="Y16" s="162"/>
      <c r="Z16" s="163">
        <f>AVERAGE(V16:Y16)</f>
        <v>0</v>
      </c>
      <c r="AA16" s="161">
        <v>0</v>
      </c>
      <c r="AB16" s="161">
        <v>0</v>
      </c>
      <c r="AC16" s="161">
        <v>0</v>
      </c>
      <c r="AD16" s="162"/>
      <c r="AE16" s="163">
        <f>AVERAGE(AA16:AD16)</f>
        <v>0</v>
      </c>
      <c r="AF16" s="161">
        <v>0</v>
      </c>
      <c r="AG16" s="161">
        <v>0</v>
      </c>
      <c r="AH16" s="161">
        <v>0</v>
      </c>
      <c r="AI16" s="162"/>
      <c r="AJ16" s="163">
        <f>AVERAGE(AF16:AI16)</f>
        <v>0</v>
      </c>
      <c r="AK16" s="161">
        <v>0</v>
      </c>
      <c r="AL16" s="161">
        <v>0</v>
      </c>
      <c r="AM16" s="161">
        <v>0</v>
      </c>
      <c r="AN16" s="162"/>
      <c r="AO16" s="163">
        <f>AVERAGE(AK16:AN16)</f>
        <v>0</v>
      </c>
      <c r="AP16" s="161">
        <v>0</v>
      </c>
      <c r="AQ16" s="161">
        <v>0</v>
      </c>
      <c r="AR16" s="161">
        <v>0</v>
      </c>
      <c r="AS16" s="162"/>
      <c r="AT16" s="163">
        <f>AVERAGE(AP16:AS16)</f>
        <v>0</v>
      </c>
      <c r="AU16" s="161">
        <v>0</v>
      </c>
      <c r="AV16" s="161">
        <v>0</v>
      </c>
      <c r="AW16" s="161">
        <v>0</v>
      </c>
      <c r="AX16" s="162"/>
      <c r="AY16" s="163">
        <f>AVERAGE(AU16:AX16)</f>
        <v>0</v>
      </c>
      <c r="AZ16" s="164">
        <f>P16+U16+Z16+AE16+AJ16+AO16+AT16+AY16</f>
        <v>0</v>
      </c>
      <c r="BA16" s="165">
        <v>0</v>
      </c>
      <c r="BB16" s="165">
        <v>0</v>
      </c>
      <c r="BC16" s="165">
        <v>0</v>
      </c>
      <c r="BD16" s="166"/>
      <c r="BE16" s="163">
        <f>AVERAGE(BA16:BD16)</f>
        <v>0</v>
      </c>
      <c r="BF16" s="165">
        <v>0</v>
      </c>
      <c r="BG16" s="165">
        <v>0</v>
      </c>
      <c r="BH16" s="165">
        <v>0</v>
      </c>
      <c r="BI16" s="166"/>
      <c r="BJ16" s="163">
        <f>AVERAGE(BF16:BI16)</f>
        <v>0</v>
      </c>
      <c r="BK16" s="165">
        <v>0</v>
      </c>
      <c r="BL16" s="165">
        <v>0</v>
      </c>
      <c r="BM16" s="165">
        <v>0</v>
      </c>
      <c r="BN16" s="166"/>
      <c r="BO16" s="163">
        <f>AVERAGE(BK16:BN16)</f>
        <v>0</v>
      </c>
      <c r="BP16" s="165">
        <v>0</v>
      </c>
      <c r="BQ16" s="165">
        <v>0</v>
      </c>
      <c r="BR16" s="165">
        <v>0</v>
      </c>
      <c r="BS16" s="166"/>
      <c r="BT16" s="163">
        <f>AVERAGE(BP16:BS16)</f>
        <v>0</v>
      </c>
      <c r="BU16" s="167">
        <v>0</v>
      </c>
      <c r="BV16" s="167">
        <v>0</v>
      </c>
      <c r="BW16" s="167">
        <v>0</v>
      </c>
      <c r="BX16" s="166"/>
      <c r="BY16" s="163">
        <f>AVERAGE(BU16:BX16)</f>
        <v>0</v>
      </c>
      <c r="BZ16" s="167">
        <v>0</v>
      </c>
      <c r="CA16" s="167">
        <v>0</v>
      </c>
      <c r="CB16" s="167">
        <v>0</v>
      </c>
      <c r="CC16" s="168"/>
      <c r="CD16" s="169">
        <f>AVERAGE(BZ16:CC16)</f>
        <v>0</v>
      </c>
      <c r="CE16" s="170"/>
      <c r="CF16" s="171"/>
      <c r="CG16" s="171"/>
      <c r="CH16" s="166"/>
      <c r="CI16" s="171"/>
      <c r="CJ16" s="171"/>
      <c r="CK16" s="171"/>
      <c r="CL16" s="166"/>
      <c r="CM16" s="171"/>
      <c r="CN16" s="171"/>
      <c r="CO16" s="171"/>
      <c r="CP16" s="166"/>
      <c r="CQ16" s="171"/>
      <c r="CR16" s="171"/>
      <c r="CS16" s="171"/>
      <c r="CT16" s="166"/>
      <c r="CU16" s="171"/>
      <c r="CV16" s="171"/>
      <c r="CW16" s="171"/>
      <c r="CX16" s="166"/>
      <c r="CY16" s="171"/>
      <c r="CZ16" s="171"/>
      <c r="DA16" s="171"/>
      <c r="DB16" s="172"/>
      <c r="DC16" s="173"/>
      <c r="DD16" s="174">
        <f>SUM(BA16,BF16,BK16,BP16,BU16,BZ16)</f>
        <v>0</v>
      </c>
      <c r="DE16" s="175">
        <f>SUM(BB16,BG16,BL16,BQ16,BV16,CA16)</f>
        <v>0</v>
      </c>
      <c r="DF16" s="175">
        <f>SUM(BC16,BH16,BM16,BR16,BW16,CB16)</f>
        <v>0</v>
      </c>
      <c r="DG16" s="162">
        <f>SUM(BD16,BI16,BN16,BS16,BX16,CC16)</f>
        <v>0</v>
      </c>
      <c r="DH16" s="176">
        <f>BE16+BJ16+BT16+BO16+BY16+CD16</f>
        <v>0</v>
      </c>
      <c r="DI16" s="163">
        <f>AZ16-DH16</f>
        <v>0</v>
      </c>
      <c r="DJ16" s="177">
        <f>RANK(DI16,$DI$4:$DI$23,0)</f>
        <v>4</v>
      </c>
      <c r="DK16" s="178">
        <f>P16</f>
        <v>0</v>
      </c>
      <c r="DL16" s="163">
        <f>DI16*10^3+DK16</f>
        <v>0</v>
      </c>
      <c r="DM16" s="163">
        <f>RANK(DL16,$DL$4:$DL$23,0)</f>
        <v>4</v>
      </c>
      <c r="DN16" s="163">
        <f>AJ16</f>
        <v>0</v>
      </c>
      <c r="DO16" s="163">
        <f>(DI16*10^3+DK16)*10^3+DN16</f>
        <v>0</v>
      </c>
      <c r="DP16" s="163">
        <f>RANK(DO16,$DO$4:$DO$23,0)</f>
        <v>4</v>
      </c>
      <c r="DQ16" s="179">
        <f>U16</f>
        <v>0</v>
      </c>
      <c r="DR16" s="179">
        <f>((DI16*10^3+DK16)*10^3+DN16)*10^3+DQ16</f>
        <v>0</v>
      </c>
      <c r="DS16" s="179">
        <f>RANK(DR16,$DR$4:$DR$23,0)</f>
        <v>4</v>
      </c>
      <c r="DT16" s="179">
        <f>AO16</f>
        <v>0</v>
      </c>
      <c r="DU16" s="179">
        <f>(((DI16*10^3+DK16)*10^3+DN16)*10^3+DQ16)*10^3+DT16</f>
        <v>0</v>
      </c>
      <c r="DV16" s="187">
        <f>IF(F16&gt;0,RANK(DU16,$DU$4:$DU$23,0),20)</f>
        <v>20</v>
      </c>
      <c r="DW16" s="179">
        <f>IF(DV16&lt;&gt;20,RANK(DV16,$DV$4:$DV$23,1)+COUNTIF(DV$4:DV16,DV16)-1,20)</f>
        <v>20</v>
      </c>
      <c r="DX16" s="180">
        <f>DI16/$DX$3</f>
        <v>0</v>
      </c>
      <c r="DY16" t="s" s="181">
        <f>IF(COUNTIF(CE16:DB16,"x")&gt;0,"Dis",IF(COUNTIF(DC16,"x")&gt;0,"Abbruch","-"))</f>
        <v>26</v>
      </c>
      <c r="DZ16" s="152"/>
      <c r="EA16" s="111"/>
      <c r="EB16" s="111"/>
    </row>
    <row r="17" ht="16" customHeight="1">
      <c r="A17" s="111"/>
      <c r="B17" s="111"/>
      <c r="C17" s="112"/>
      <c r="D17" t="s" s="188">
        <f>'classi'!B25</f>
        <v>26</v>
      </c>
      <c r="E17" s="182"/>
      <c r="F17" s="160">
        <f>'classi'!C25</f>
        <v>0</v>
      </c>
      <c r="G17" s="160">
        <f>'classi'!D25</f>
        <v>0</v>
      </c>
      <c r="H17" s="160">
        <f>'classi'!G25</f>
        <v>0</v>
      </c>
      <c r="I17" s="182"/>
      <c r="J17" s="182"/>
      <c r="K17" s="182"/>
      <c r="L17" s="161">
        <v>0</v>
      </c>
      <c r="M17" s="161">
        <v>0</v>
      </c>
      <c r="N17" s="161">
        <v>0</v>
      </c>
      <c r="O17" s="162"/>
      <c r="P17" s="163">
        <f>AVERAGE(L17:O17)</f>
        <v>0</v>
      </c>
      <c r="Q17" s="161">
        <v>0</v>
      </c>
      <c r="R17" s="161">
        <v>0</v>
      </c>
      <c r="S17" s="161">
        <v>0</v>
      </c>
      <c r="T17" s="162"/>
      <c r="U17" s="163">
        <f>AVERAGE(Q17:T17)</f>
        <v>0</v>
      </c>
      <c r="V17" s="161">
        <v>0</v>
      </c>
      <c r="W17" s="161">
        <v>0</v>
      </c>
      <c r="X17" s="161">
        <v>0</v>
      </c>
      <c r="Y17" s="162"/>
      <c r="Z17" s="163">
        <f>AVERAGE(V17:Y17)</f>
        <v>0</v>
      </c>
      <c r="AA17" s="161">
        <v>0</v>
      </c>
      <c r="AB17" s="161">
        <v>0</v>
      </c>
      <c r="AC17" s="161">
        <v>0</v>
      </c>
      <c r="AD17" s="162"/>
      <c r="AE17" s="163">
        <f>AVERAGE(AA17:AD17)</f>
        <v>0</v>
      </c>
      <c r="AF17" s="161">
        <v>0</v>
      </c>
      <c r="AG17" s="161">
        <v>0</v>
      </c>
      <c r="AH17" s="161">
        <v>0</v>
      </c>
      <c r="AI17" s="162"/>
      <c r="AJ17" s="163">
        <f>AVERAGE(AF17:AI17)</f>
        <v>0</v>
      </c>
      <c r="AK17" s="161">
        <v>0</v>
      </c>
      <c r="AL17" s="161">
        <v>0</v>
      </c>
      <c r="AM17" s="161">
        <v>0</v>
      </c>
      <c r="AN17" s="162"/>
      <c r="AO17" s="163">
        <f>AVERAGE(AK17:AN17)</f>
        <v>0</v>
      </c>
      <c r="AP17" s="161">
        <v>0</v>
      </c>
      <c r="AQ17" s="161">
        <v>0</v>
      </c>
      <c r="AR17" s="161">
        <v>0</v>
      </c>
      <c r="AS17" s="162"/>
      <c r="AT17" s="163">
        <f>AVERAGE(AP17:AS17)</f>
        <v>0</v>
      </c>
      <c r="AU17" s="161">
        <v>0</v>
      </c>
      <c r="AV17" s="161">
        <v>0</v>
      </c>
      <c r="AW17" s="161">
        <v>0</v>
      </c>
      <c r="AX17" s="162"/>
      <c r="AY17" s="163">
        <f>AVERAGE(AU17:AX17)</f>
        <v>0</v>
      </c>
      <c r="AZ17" s="164">
        <f>P17+U17+Z17+AE17+AJ17+AO17+AT17+AY17</f>
        <v>0</v>
      </c>
      <c r="BA17" s="165">
        <v>0</v>
      </c>
      <c r="BB17" s="165">
        <v>0</v>
      </c>
      <c r="BC17" s="165">
        <v>0</v>
      </c>
      <c r="BD17" s="166"/>
      <c r="BE17" s="163">
        <f>AVERAGE(BA17:BD17)</f>
        <v>0</v>
      </c>
      <c r="BF17" s="165">
        <v>0</v>
      </c>
      <c r="BG17" s="165">
        <v>0</v>
      </c>
      <c r="BH17" s="165">
        <v>0</v>
      </c>
      <c r="BI17" s="166"/>
      <c r="BJ17" s="163">
        <f>AVERAGE(BF17:BI17)</f>
        <v>0</v>
      </c>
      <c r="BK17" s="165">
        <v>0</v>
      </c>
      <c r="BL17" s="165">
        <v>0</v>
      </c>
      <c r="BM17" s="165">
        <v>0</v>
      </c>
      <c r="BN17" s="166"/>
      <c r="BO17" s="163">
        <f>AVERAGE(BK17:BN17)</f>
        <v>0</v>
      </c>
      <c r="BP17" s="165">
        <v>0</v>
      </c>
      <c r="BQ17" s="165">
        <v>0</v>
      </c>
      <c r="BR17" s="165">
        <v>0</v>
      </c>
      <c r="BS17" s="166"/>
      <c r="BT17" s="163">
        <f>AVERAGE(BP17:BS17)</f>
        <v>0</v>
      </c>
      <c r="BU17" s="167">
        <v>0</v>
      </c>
      <c r="BV17" s="167">
        <v>0</v>
      </c>
      <c r="BW17" s="167">
        <v>0</v>
      </c>
      <c r="BX17" s="166"/>
      <c r="BY17" s="163">
        <f>AVERAGE(BU17:BX17)</f>
        <v>0</v>
      </c>
      <c r="BZ17" s="167">
        <v>0</v>
      </c>
      <c r="CA17" s="167">
        <v>0</v>
      </c>
      <c r="CB17" s="167">
        <v>0</v>
      </c>
      <c r="CC17" s="168"/>
      <c r="CD17" s="169">
        <f>AVERAGE(BZ17:CC17)</f>
        <v>0</v>
      </c>
      <c r="CE17" s="170"/>
      <c r="CF17" s="171"/>
      <c r="CG17" s="171"/>
      <c r="CH17" s="166"/>
      <c r="CI17" s="171"/>
      <c r="CJ17" s="171"/>
      <c r="CK17" s="171"/>
      <c r="CL17" s="166"/>
      <c r="CM17" s="171"/>
      <c r="CN17" s="171"/>
      <c r="CO17" s="171"/>
      <c r="CP17" s="166"/>
      <c r="CQ17" s="171"/>
      <c r="CR17" s="171"/>
      <c r="CS17" s="171"/>
      <c r="CT17" s="166"/>
      <c r="CU17" s="171"/>
      <c r="CV17" s="171"/>
      <c r="CW17" s="171"/>
      <c r="CX17" s="166"/>
      <c r="CY17" s="171"/>
      <c r="CZ17" s="171"/>
      <c r="DA17" s="171"/>
      <c r="DB17" s="172"/>
      <c r="DC17" s="173"/>
      <c r="DD17" s="174">
        <f>SUM(BA17,BF17,BK17,BP17,BU17,BZ17)</f>
        <v>0</v>
      </c>
      <c r="DE17" s="175">
        <f>SUM(BB17,BG17,BL17,BQ17,BV17,CA17)</f>
        <v>0</v>
      </c>
      <c r="DF17" s="175">
        <f>SUM(BC17,BH17,BM17,BR17,BW17,CB17)</f>
        <v>0</v>
      </c>
      <c r="DG17" s="162">
        <f>SUM(BD17,BI17,BN17,BS17,BX17,CC17)</f>
        <v>0</v>
      </c>
      <c r="DH17" s="176">
        <f>BE17+BJ17+BT17+BO17+BY17+CD17</f>
        <v>0</v>
      </c>
      <c r="DI17" s="163">
        <f>AZ17-DH17</f>
        <v>0</v>
      </c>
      <c r="DJ17" s="177">
        <f>RANK(DI17,$DI$4:$DI$23,0)</f>
        <v>4</v>
      </c>
      <c r="DK17" s="178">
        <f>P17</f>
        <v>0</v>
      </c>
      <c r="DL17" s="163">
        <f>DI17*10^3+DK17</f>
        <v>0</v>
      </c>
      <c r="DM17" s="163">
        <f>RANK(DL17,$DL$4:$DL$23,0)</f>
        <v>4</v>
      </c>
      <c r="DN17" s="163">
        <f>AJ17</f>
        <v>0</v>
      </c>
      <c r="DO17" s="163">
        <f>(DI17*10^3+DK17)*10^3+DN17</f>
        <v>0</v>
      </c>
      <c r="DP17" s="163">
        <f>RANK(DO17,$DO$4:$DO$23,0)</f>
        <v>4</v>
      </c>
      <c r="DQ17" s="179">
        <f>U17</f>
        <v>0</v>
      </c>
      <c r="DR17" s="179">
        <f>((DI17*10^3+DK17)*10^3+DN17)*10^3+DQ17</f>
        <v>0</v>
      </c>
      <c r="DS17" s="179">
        <f>RANK(DR17,$DR$4:$DR$23,0)</f>
        <v>4</v>
      </c>
      <c r="DT17" s="179">
        <f>AO17</f>
        <v>0</v>
      </c>
      <c r="DU17" s="179">
        <f>(((DI17*10^3+DK17)*10^3+DN17)*10^3+DQ17)*10^3+DT17</f>
        <v>0</v>
      </c>
      <c r="DV17" s="187">
        <f>IF(F17&gt;0,RANK(DU17,$DU$4:$DU$23,0),20)</f>
        <v>20</v>
      </c>
      <c r="DW17" s="179">
        <f>IF(DV17&lt;&gt;20,RANK(DV17,$DV$4:$DV$23,1)+COUNTIF(DV$4:DV17,DV17)-1,20)</f>
        <v>20</v>
      </c>
      <c r="DX17" s="180">
        <f>DI17/$DX$3</f>
        <v>0</v>
      </c>
      <c r="DY17" t="s" s="181">
        <f>IF(COUNTIF(CE17:DB17,"x")&gt;0,"Dis",IF(COUNTIF(DC17,"x")&gt;0,"Abbruch","-"))</f>
        <v>26</v>
      </c>
      <c r="DZ17" s="152"/>
      <c r="EA17" s="111"/>
      <c r="EB17" s="111"/>
    </row>
    <row r="18" ht="16" customHeight="1">
      <c r="A18" s="111"/>
      <c r="B18" s="111"/>
      <c r="C18" s="112"/>
      <c r="D18" t="s" s="188">
        <f>'classi'!B26</f>
        <v>26</v>
      </c>
      <c r="E18" s="182"/>
      <c r="F18" s="160">
        <f>'classi'!C26</f>
        <v>0</v>
      </c>
      <c r="G18" s="160">
        <f>'classi'!D26</f>
        <v>0</v>
      </c>
      <c r="H18" s="160">
        <f>'classi'!G26</f>
        <v>0</v>
      </c>
      <c r="I18" s="182"/>
      <c r="J18" s="182"/>
      <c r="K18" s="182"/>
      <c r="L18" s="161">
        <v>0</v>
      </c>
      <c r="M18" s="161">
        <v>0</v>
      </c>
      <c r="N18" s="161">
        <v>0</v>
      </c>
      <c r="O18" s="162"/>
      <c r="P18" s="163">
        <f>AVERAGE(L18:O18)</f>
        <v>0</v>
      </c>
      <c r="Q18" s="161">
        <v>0</v>
      </c>
      <c r="R18" s="161">
        <v>0</v>
      </c>
      <c r="S18" s="161">
        <v>0</v>
      </c>
      <c r="T18" s="162"/>
      <c r="U18" s="163">
        <f>AVERAGE(Q18:T18)</f>
        <v>0</v>
      </c>
      <c r="V18" s="161">
        <v>0</v>
      </c>
      <c r="W18" s="161">
        <v>0</v>
      </c>
      <c r="X18" s="161">
        <v>0</v>
      </c>
      <c r="Y18" s="162"/>
      <c r="Z18" s="163">
        <f>AVERAGE(V18:Y18)</f>
        <v>0</v>
      </c>
      <c r="AA18" s="161">
        <v>0</v>
      </c>
      <c r="AB18" s="161">
        <v>0</v>
      </c>
      <c r="AC18" s="161">
        <v>0</v>
      </c>
      <c r="AD18" s="162"/>
      <c r="AE18" s="163">
        <f>AVERAGE(AA18:AD18)</f>
        <v>0</v>
      </c>
      <c r="AF18" s="161">
        <v>0</v>
      </c>
      <c r="AG18" s="161">
        <v>0</v>
      </c>
      <c r="AH18" s="161">
        <v>0</v>
      </c>
      <c r="AI18" s="162"/>
      <c r="AJ18" s="163">
        <f>AVERAGE(AF18:AI18)</f>
        <v>0</v>
      </c>
      <c r="AK18" s="161">
        <v>0</v>
      </c>
      <c r="AL18" s="161">
        <v>0</v>
      </c>
      <c r="AM18" s="161">
        <v>0</v>
      </c>
      <c r="AN18" s="162"/>
      <c r="AO18" s="163">
        <f>AVERAGE(AK18:AN18)</f>
        <v>0</v>
      </c>
      <c r="AP18" s="161">
        <v>0</v>
      </c>
      <c r="AQ18" s="161">
        <v>0</v>
      </c>
      <c r="AR18" s="161">
        <v>0</v>
      </c>
      <c r="AS18" s="162"/>
      <c r="AT18" s="163">
        <f>AVERAGE(AP18:AS18)</f>
        <v>0</v>
      </c>
      <c r="AU18" s="161">
        <v>0</v>
      </c>
      <c r="AV18" s="161">
        <v>0</v>
      </c>
      <c r="AW18" s="161">
        <v>0</v>
      </c>
      <c r="AX18" s="162"/>
      <c r="AY18" s="163">
        <f>AVERAGE(AU18:AX18)</f>
        <v>0</v>
      </c>
      <c r="AZ18" s="164">
        <f>P18+U18+Z18+AE18+AJ18+AO18+AT18+AY18</f>
        <v>0</v>
      </c>
      <c r="BA18" s="165">
        <v>0</v>
      </c>
      <c r="BB18" s="165">
        <v>0</v>
      </c>
      <c r="BC18" s="165">
        <v>0</v>
      </c>
      <c r="BD18" s="166"/>
      <c r="BE18" s="163">
        <f>AVERAGE(BA18:BD18)</f>
        <v>0</v>
      </c>
      <c r="BF18" s="165">
        <v>0</v>
      </c>
      <c r="BG18" s="165">
        <v>0</v>
      </c>
      <c r="BH18" s="165">
        <v>0</v>
      </c>
      <c r="BI18" s="166"/>
      <c r="BJ18" s="163">
        <f>AVERAGE(BF18:BI18)</f>
        <v>0</v>
      </c>
      <c r="BK18" s="165">
        <v>0</v>
      </c>
      <c r="BL18" s="165">
        <v>0</v>
      </c>
      <c r="BM18" s="165">
        <v>0</v>
      </c>
      <c r="BN18" s="166"/>
      <c r="BO18" s="163">
        <f>AVERAGE(BK18:BN18)</f>
        <v>0</v>
      </c>
      <c r="BP18" s="165">
        <v>0</v>
      </c>
      <c r="BQ18" s="165">
        <v>0</v>
      </c>
      <c r="BR18" s="165">
        <v>0</v>
      </c>
      <c r="BS18" s="166"/>
      <c r="BT18" s="163">
        <f>AVERAGE(BP18:BS18)</f>
        <v>0</v>
      </c>
      <c r="BU18" s="167">
        <v>0</v>
      </c>
      <c r="BV18" s="167">
        <v>0</v>
      </c>
      <c r="BW18" s="167">
        <v>0</v>
      </c>
      <c r="BX18" s="166"/>
      <c r="BY18" s="163">
        <f>AVERAGE(BU18:BX18)</f>
        <v>0</v>
      </c>
      <c r="BZ18" s="167">
        <v>0</v>
      </c>
      <c r="CA18" s="167">
        <v>0</v>
      </c>
      <c r="CB18" s="167">
        <v>0</v>
      </c>
      <c r="CC18" s="168"/>
      <c r="CD18" s="169">
        <f>AVERAGE(BZ18:CC18)</f>
        <v>0</v>
      </c>
      <c r="CE18" s="170"/>
      <c r="CF18" s="171"/>
      <c r="CG18" s="171"/>
      <c r="CH18" s="166"/>
      <c r="CI18" s="171"/>
      <c r="CJ18" s="171"/>
      <c r="CK18" s="171"/>
      <c r="CL18" s="166"/>
      <c r="CM18" s="171"/>
      <c r="CN18" s="171"/>
      <c r="CO18" s="171"/>
      <c r="CP18" s="166"/>
      <c r="CQ18" s="171"/>
      <c r="CR18" s="171"/>
      <c r="CS18" s="171"/>
      <c r="CT18" s="166"/>
      <c r="CU18" s="171"/>
      <c r="CV18" s="171"/>
      <c r="CW18" s="171"/>
      <c r="CX18" s="166"/>
      <c r="CY18" s="171"/>
      <c r="CZ18" s="171"/>
      <c r="DA18" s="171"/>
      <c r="DB18" s="172"/>
      <c r="DC18" s="173"/>
      <c r="DD18" s="174">
        <f>SUM(BA18,BF18,BK18,BP18,BU18,BZ18)</f>
        <v>0</v>
      </c>
      <c r="DE18" s="175">
        <f>SUM(BB18,BG18,BL18,BQ18,BV18,CA18)</f>
        <v>0</v>
      </c>
      <c r="DF18" s="175">
        <f>SUM(BC18,BH18,BM18,BR18,BW18,CB18)</f>
        <v>0</v>
      </c>
      <c r="DG18" s="162">
        <f>SUM(BD18,BI18,BN18,BS18,BX18,CC18)</f>
        <v>0</v>
      </c>
      <c r="DH18" s="176">
        <f>BE18+BJ18+BT18+BO18+BY18+CD18</f>
        <v>0</v>
      </c>
      <c r="DI18" s="163">
        <f>AZ18-DH18</f>
        <v>0</v>
      </c>
      <c r="DJ18" s="177">
        <f>RANK(DI18,$DI$4:$DI$23,0)</f>
        <v>4</v>
      </c>
      <c r="DK18" s="178">
        <f>P18</f>
        <v>0</v>
      </c>
      <c r="DL18" s="163">
        <f>DI18*10^3+DK18</f>
        <v>0</v>
      </c>
      <c r="DM18" s="163">
        <f>RANK(DL18,$DL$4:$DL$23,0)</f>
        <v>4</v>
      </c>
      <c r="DN18" s="163">
        <f>AJ18</f>
        <v>0</v>
      </c>
      <c r="DO18" s="163">
        <f>(DI18*10^3+DK18)*10^3+DN18</f>
        <v>0</v>
      </c>
      <c r="DP18" s="163">
        <f>RANK(DO18,$DO$4:$DO$23,0)</f>
        <v>4</v>
      </c>
      <c r="DQ18" s="179">
        <f>U18</f>
        <v>0</v>
      </c>
      <c r="DR18" s="179">
        <f>((DI18*10^3+DK18)*10^3+DN18)*10^3+DQ18</f>
        <v>0</v>
      </c>
      <c r="DS18" s="179">
        <f>RANK(DR18,$DR$4:$DR$23,0)</f>
        <v>4</v>
      </c>
      <c r="DT18" s="179">
        <f>AO18</f>
        <v>0</v>
      </c>
      <c r="DU18" s="179">
        <f>(((DI18*10^3+DK18)*10^3+DN18)*10^3+DQ18)*10^3+DT18</f>
        <v>0</v>
      </c>
      <c r="DV18" s="187">
        <f>IF(F18&gt;0,RANK(DU18,$DU$4:$DU$23,0),20)</f>
        <v>20</v>
      </c>
      <c r="DW18" s="179">
        <f>IF(DV18&lt;&gt;20,RANK(DV18,$DV$4:$DV$23,1)+COUNTIF(DV$4:DV18,DV18)-1,20)</f>
        <v>20</v>
      </c>
      <c r="DX18" s="180">
        <f>DI18/$DX$3</f>
        <v>0</v>
      </c>
      <c r="DY18" t="s" s="181">
        <f>IF(COUNTIF(CE18:DB18,"x")&gt;0,"Dis",IF(COUNTIF(DC18,"x")&gt;0,"Abbruch","-"))</f>
        <v>26</v>
      </c>
      <c r="DZ18" s="152"/>
      <c r="EA18" s="111"/>
      <c r="EB18" s="111"/>
    </row>
    <row r="19" ht="16" customHeight="1">
      <c r="A19" s="111"/>
      <c r="B19" s="111"/>
      <c r="C19" s="112"/>
      <c r="D19" t="s" s="188">
        <f>'classi'!B27</f>
        <v>26</v>
      </c>
      <c r="E19" s="182"/>
      <c r="F19" s="160">
        <f>'classi'!C27</f>
        <v>0</v>
      </c>
      <c r="G19" s="160">
        <f>'classi'!D27</f>
        <v>0</v>
      </c>
      <c r="H19" s="160">
        <f>'classi'!G27</f>
        <v>0</v>
      </c>
      <c r="I19" s="182"/>
      <c r="J19" s="182"/>
      <c r="K19" s="182"/>
      <c r="L19" s="161">
        <v>0</v>
      </c>
      <c r="M19" s="161">
        <v>0</v>
      </c>
      <c r="N19" s="161">
        <v>0</v>
      </c>
      <c r="O19" s="162"/>
      <c r="P19" s="163">
        <f>AVERAGE(L19:O19)</f>
        <v>0</v>
      </c>
      <c r="Q19" s="161">
        <v>0</v>
      </c>
      <c r="R19" s="161">
        <v>0</v>
      </c>
      <c r="S19" s="161">
        <v>0</v>
      </c>
      <c r="T19" s="162"/>
      <c r="U19" s="163">
        <f>AVERAGE(Q19:T19)</f>
        <v>0</v>
      </c>
      <c r="V19" s="161">
        <v>0</v>
      </c>
      <c r="W19" s="161">
        <v>0</v>
      </c>
      <c r="X19" s="161">
        <v>0</v>
      </c>
      <c r="Y19" s="162"/>
      <c r="Z19" s="163">
        <f>AVERAGE(V19:Y19)</f>
        <v>0</v>
      </c>
      <c r="AA19" s="161">
        <v>0</v>
      </c>
      <c r="AB19" s="161">
        <v>0</v>
      </c>
      <c r="AC19" s="161">
        <v>0</v>
      </c>
      <c r="AD19" s="162"/>
      <c r="AE19" s="163">
        <f>AVERAGE(AA19:AD19)</f>
        <v>0</v>
      </c>
      <c r="AF19" s="161">
        <v>0</v>
      </c>
      <c r="AG19" s="161">
        <v>0</v>
      </c>
      <c r="AH19" s="161">
        <v>0</v>
      </c>
      <c r="AI19" s="162"/>
      <c r="AJ19" s="163">
        <f>AVERAGE(AF19:AI19)</f>
        <v>0</v>
      </c>
      <c r="AK19" s="161">
        <v>0</v>
      </c>
      <c r="AL19" s="161">
        <v>0</v>
      </c>
      <c r="AM19" s="161">
        <v>0</v>
      </c>
      <c r="AN19" s="162"/>
      <c r="AO19" s="163">
        <f>AVERAGE(AK19:AN19)</f>
        <v>0</v>
      </c>
      <c r="AP19" s="161">
        <v>0</v>
      </c>
      <c r="AQ19" s="161">
        <v>0</v>
      </c>
      <c r="AR19" s="161">
        <v>0</v>
      </c>
      <c r="AS19" s="162"/>
      <c r="AT19" s="163">
        <f>AVERAGE(AP19:AS19)</f>
        <v>0</v>
      </c>
      <c r="AU19" s="161">
        <v>0</v>
      </c>
      <c r="AV19" s="161">
        <v>0</v>
      </c>
      <c r="AW19" s="161">
        <v>0</v>
      </c>
      <c r="AX19" s="162"/>
      <c r="AY19" s="163">
        <f>AVERAGE(AU19:AX19)</f>
        <v>0</v>
      </c>
      <c r="AZ19" s="164">
        <f>P19+U19+Z19+AE19+AJ19+AO19+AT19+AY19</f>
        <v>0</v>
      </c>
      <c r="BA19" s="165">
        <v>0</v>
      </c>
      <c r="BB19" s="165">
        <v>0</v>
      </c>
      <c r="BC19" s="165">
        <v>0</v>
      </c>
      <c r="BD19" s="166"/>
      <c r="BE19" s="163">
        <f>AVERAGE(BA19:BD19)</f>
        <v>0</v>
      </c>
      <c r="BF19" s="165">
        <v>0</v>
      </c>
      <c r="BG19" s="165">
        <v>0</v>
      </c>
      <c r="BH19" s="165">
        <v>0</v>
      </c>
      <c r="BI19" s="166"/>
      <c r="BJ19" s="163">
        <f>AVERAGE(BF19:BI19)</f>
        <v>0</v>
      </c>
      <c r="BK19" s="165">
        <v>0</v>
      </c>
      <c r="BL19" s="165">
        <v>0</v>
      </c>
      <c r="BM19" s="165">
        <v>0</v>
      </c>
      <c r="BN19" s="166"/>
      <c r="BO19" s="163">
        <f>AVERAGE(BK19:BN19)</f>
        <v>0</v>
      </c>
      <c r="BP19" s="165">
        <v>0</v>
      </c>
      <c r="BQ19" s="165">
        <v>0</v>
      </c>
      <c r="BR19" s="165">
        <v>0</v>
      </c>
      <c r="BS19" s="166"/>
      <c r="BT19" s="163">
        <f>AVERAGE(BP19:BS19)</f>
        <v>0</v>
      </c>
      <c r="BU19" s="167">
        <v>0</v>
      </c>
      <c r="BV19" s="167">
        <v>0</v>
      </c>
      <c r="BW19" s="167">
        <v>0</v>
      </c>
      <c r="BX19" s="166"/>
      <c r="BY19" s="163">
        <f>AVERAGE(BU19:BX19)</f>
        <v>0</v>
      </c>
      <c r="BZ19" s="167">
        <v>0</v>
      </c>
      <c r="CA19" s="167">
        <v>0</v>
      </c>
      <c r="CB19" s="167">
        <v>0</v>
      </c>
      <c r="CC19" s="168"/>
      <c r="CD19" s="169">
        <f>AVERAGE(BZ19:CC19)</f>
        <v>0</v>
      </c>
      <c r="CE19" s="170"/>
      <c r="CF19" s="171"/>
      <c r="CG19" s="171"/>
      <c r="CH19" s="166"/>
      <c r="CI19" s="171"/>
      <c r="CJ19" s="171"/>
      <c r="CK19" s="171"/>
      <c r="CL19" s="166"/>
      <c r="CM19" s="171"/>
      <c r="CN19" s="171"/>
      <c r="CO19" s="171"/>
      <c r="CP19" s="166"/>
      <c r="CQ19" s="171"/>
      <c r="CR19" s="171"/>
      <c r="CS19" s="171"/>
      <c r="CT19" s="166"/>
      <c r="CU19" s="171"/>
      <c r="CV19" s="171"/>
      <c r="CW19" s="171"/>
      <c r="CX19" s="166"/>
      <c r="CY19" s="171"/>
      <c r="CZ19" s="171"/>
      <c r="DA19" s="171"/>
      <c r="DB19" s="172"/>
      <c r="DC19" s="173"/>
      <c r="DD19" s="174">
        <f>SUM(BA19,BF19,BK19,BP19,BU19,BZ19)</f>
        <v>0</v>
      </c>
      <c r="DE19" s="175">
        <f>SUM(BB19,BG19,BL19,BQ19,BV19,CA19)</f>
        <v>0</v>
      </c>
      <c r="DF19" s="175">
        <f>SUM(BC19,BH19,BM19,BR19,BW19,CB19)</f>
        <v>0</v>
      </c>
      <c r="DG19" s="162">
        <f>SUM(BD19,BI19,BN19,BS19,BX19,CC19)</f>
        <v>0</v>
      </c>
      <c r="DH19" s="176">
        <f>BE19+BJ19+BT19+BO19+BY19+CD19</f>
        <v>0</v>
      </c>
      <c r="DI19" s="163">
        <f>AZ19-DH19</f>
        <v>0</v>
      </c>
      <c r="DJ19" s="177">
        <f>RANK(DI19,$DI$4:$DI$23,0)</f>
        <v>4</v>
      </c>
      <c r="DK19" s="178">
        <f>P19</f>
        <v>0</v>
      </c>
      <c r="DL19" s="163">
        <f>DI19*10^3+DK19</f>
        <v>0</v>
      </c>
      <c r="DM19" s="163">
        <f>RANK(DL19,$DL$4:$DL$23,0)</f>
        <v>4</v>
      </c>
      <c r="DN19" s="163">
        <f>AJ19</f>
        <v>0</v>
      </c>
      <c r="DO19" s="163">
        <f>(DI19*10^3+DK19)*10^3+DN19</f>
        <v>0</v>
      </c>
      <c r="DP19" s="163">
        <f>RANK(DO19,$DO$4:$DO$23,0)</f>
        <v>4</v>
      </c>
      <c r="DQ19" s="179">
        <f>U19</f>
        <v>0</v>
      </c>
      <c r="DR19" s="179">
        <f>((DI19*10^3+DK19)*10^3+DN19)*10^3+DQ19</f>
        <v>0</v>
      </c>
      <c r="DS19" s="179">
        <f>RANK(DR19,$DR$4:$DR$23,0)</f>
        <v>4</v>
      </c>
      <c r="DT19" s="179">
        <f>AO19</f>
        <v>0</v>
      </c>
      <c r="DU19" s="179">
        <f>(((DI19*10^3+DK19)*10^3+DN19)*10^3+DQ19)*10^3+DT19</f>
        <v>0</v>
      </c>
      <c r="DV19" s="187">
        <f>IF(F19&gt;0,RANK(DU19,$DU$4:$DU$23,0),20)</f>
        <v>20</v>
      </c>
      <c r="DW19" s="179">
        <f>IF(DV19&lt;&gt;20,RANK(DV19,$DV$4:$DV$23,1)+COUNTIF(DV$4:DV19,DV19)-1,20)</f>
        <v>20</v>
      </c>
      <c r="DX19" s="180">
        <f>DI19/$DX$3</f>
        <v>0</v>
      </c>
      <c r="DY19" t="s" s="181">
        <f>IF(COUNTIF(CE19:DB19,"x")&gt;0,"Dis",IF(COUNTIF(DC19,"x")&gt;0,"Abbruch","-"))</f>
        <v>26</v>
      </c>
      <c r="DZ19" s="152"/>
      <c r="EA19" s="111"/>
      <c r="EB19" s="111"/>
    </row>
    <row r="20" ht="16" customHeight="1">
      <c r="A20" s="111"/>
      <c r="B20" s="111"/>
      <c r="C20" s="112"/>
      <c r="D20" t="s" s="188">
        <f>'classi'!B28</f>
        <v>26</v>
      </c>
      <c r="E20" s="182"/>
      <c r="F20" s="160">
        <f>'classi'!C28</f>
        <v>0</v>
      </c>
      <c r="G20" s="160">
        <f>'classi'!D28</f>
        <v>0</v>
      </c>
      <c r="H20" s="160">
        <f>'classi'!G28</f>
        <v>0</v>
      </c>
      <c r="I20" s="182"/>
      <c r="J20" s="182"/>
      <c r="K20" s="182"/>
      <c r="L20" s="161">
        <v>0</v>
      </c>
      <c r="M20" s="161">
        <v>0</v>
      </c>
      <c r="N20" s="161">
        <v>0</v>
      </c>
      <c r="O20" s="162"/>
      <c r="P20" s="163">
        <f>AVERAGE(L20:O20)</f>
        <v>0</v>
      </c>
      <c r="Q20" s="161">
        <v>0</v>
      </c>
      <c r="R20" s="161">
        <v>0</v>
      </c>
      <c r="S20" s="161">
        <v>0</v>
      </c>
      <c r="T20" s="162"/>
      <c r="U20" s="163">
        <f>AVERAGE(Q20:T20)</f>
        <v>0</v>
      </c>
      <c r="V20" s="161">
        <v>0</v>
      </c>
      <c r="W20" s="161">
        <v>0</v>
      </c>
      <c r="X20" s="161">
        <v>0</v>
      </c>
      <c r="Y20" s="162"/>
      <c r="Z20" s="163">
        <f>AVERAGE(V20:Y20)</f>
        <v>0</v>
      </c>
      <c r="AA20" s="161">
        <v>0</v>
      </c>
      <c r="AB20" s="161">
        <v>0</v>
      </c>
      <c r="AC20" s="161">
        <v>0</v>
      </c>
      <c r="AD20" s="162"/>
      <c r="AE20" s="163">
        <f>AVERAGE(AA20:AD20)</f>
        <v>0</v>
      </c>
      <c r="AF20" s="161">
        <v>0</v>
      </c>
      <c r="AG20" s="161">
        <v>0</v>
      </c>
      <c r="AH20" s="161">
        <v>0</v>
      </c>
      <c r="AI20" s="162"/>
      <c r="AJ20" s="163">
        <f>AVERAGE(AF20:AI20)</f>
        <v>0</v>
      </c>
      <c r="AK20" s="161">
        <v>0</v>
      </c>
      <c r="AL20" s="161">
        <v>0</v>
      </c>
      <c r="AM20" s="161">
        <v>0</v>
      </c>
      <c r="AN20" s="162"/>
      <c r="AO20" s="163">
        <f>AVERAGE(AK20:AN20)</f>
        <v>0</v>
      </c>
      <c r="AP20" s="161">
        <v>0</v>
      </c>
      <c r="AQ20" s="161">
        <v>0</v>
      </c>
      <c r="AR20" s="161">
        <v>0</v>
      </c>
      <c r="AS20" s="162"/>
      <c r="AT20" s="163">
        <f>AVERAGE(AP20:AS20)</f>
        <v>0</v>
      </c>
      <c r="AU20" s="161">
        <v>0</v>
      </c>
      <c r="AV20" s="161">
        <v>0</v>
      </c>
      <c r="AW20" s="161">
        <v>0</v>
      </c>
      <c r="AX20" s="162"/>
      <c r="AY20" s="163">
        <f>AVERAGE(AU20:AX20)</f>
        <v>0</v>
      </c>
      <c r="AZ20" s="164">
        <f>P20+U20+Z20+AE20+AJ20+AO20+AT20+AY20</f>
        <v>0</v>
      </c>
      <c r="BA20" s="165">
        <v>0</v>
      </c>
      <c r="BB20" s="165">
        <v>0</v>
      </c>
      <c r="BC20" s="165">
        <v>0</v>
      </c>
      <c r="BD20" s="166"/>
      <c r="BE20" s="163">
        <f>AVERAGE(BA20:BD20)</f>
        <v>0</v>
      </c>
      <c r="BF20" s="165">
        <v>0</v>
      </c>
      <c r="BG20" s="165">
        <v>0</v>
      </c>
      <c r="BH20" s="165">
        <v>0</v>
      </c>
      <c r="BI20" s="166"/>
      <c r="BJ20" s="163">
        <f>AVERAGE(BF20:BI20)</f>
        <v>0</v>
      </c>
      <c r="BK20" s="165">
        <v>0</v>
      </c>
      <c r="BL20" s="165">
        <v>0</v>
      </c>
      <c r="BM20" s="165">
        <v>0</v>
      </c>
      <c r="BN20" s="166"/>
      <c r="BO20" s="163">
        <f>AVERAGE(BK20:BN20)</f>
        <v>0</v>
      </c>
      <c r="BP20" s="165">
        <v>0</v>
      </c>
      <c r="BQ20" s="165">
        <v>0</v>
      </c>
      <c r="BR20" s="165">
        <v>0</v>
      </c>
      <c r="BS20" s="166"/>
      <c r="BT20" s="163">
        <f>AVERAGE(BP20:BS20)</f>
        <v>0</v>
      </c>
      <c r="BU20" s="167">
        <v>0</v>
      </c>
      <c r="BV20" s="167">
        <v>0</v>
      </c>
      <c r="BW20" s="167">
        <v>0</v>
      </c>
      <c r="BX20" s="166"/>
      <c r="BY20" s="163">
        <f>AVERAGE(BU20:BX20)</f>
        <v>0</v>
      </c>
      <c r="BZ20" s="167">
        <v>0</v>
      </c>
      <c r="CA20" s="167">
        <v>0</v>
      </c>
      <c r="CB20" s="167">
        <v>0</v>
      </c>
      <c r="CC20" s="168"/>
      <c r="CD20" s="169">
        <f>AVERAGE(BZ20:CC20)</f>
        <v>0</v>
      </c>
      <c r="CE20" s="170"/>
      <c r="CF20" s="171"/>
      <c r="CG20" s="171"/>
      <c r="CH20" s="166"/>
      <c r="CI20" s="171"/>
      <c r="CJ20" s="171"/>
      <c r="CK20" s="171"/>
      <c r="CL20" s="166"/>
      <c r="CM20" s="171"/>
      <c r="CN20" s="171"/>
      <c r="CO20" s="171"/>
      <c r="CP20" s="166"/>
      <c r="CQ20" s="171"/>
      <c r="CR20" s="171"/>
      <c r="CS20" s="171"/>
      <c r="CT20" s="166"/>
      <c r="CU20" s="171"/>
      <c r="CV20" s="171"/>
      <c r="CW20" s="171"/>
      <c r="CX20" s="166"/>
      <c r="CY20" s="171"/>
      <c r="CZ20" s="171"/>
      <c r="DA20" s="171"/>
      <c r="DB20" s="172"/>
      <c r="DC20" s="173"/>
      <c r="DD20" s="174">
        <f>SUM(BA20,BF20,BK20,BP20,BU20,BZ20)</f>
        <v>0</v>
      </c>
      <c r="DE20" s="175">
        <f>SUM(BB20,BG20,BL20,BQ20,BV20,CA20)</f>
        <v>0</v>
      </c>
      <c r="DF20" s="175">
        <f>SUM(BC20,BH20,BM20,BR20,BW20,CB20)</f>
        <v>0</v>
      </c>
      <c r="DG20" s="162">
        <f>SUM(BD20,BI20,BN20,BS20,BX20,CC20)</f>
        <v>0</v>
      </c>
      <c r="DH20" s="176">
        <f>BE20+BJ20+BT20+BO20+BY20+CD20</f>
        <v>0</v>
      </c>
      <c r="DI20" s="163">
        <f>AZ20-DH20</f>
        <v>0</v>
      </c>
      <c r="DJ20" s="177">
        <f>RANK(DI20,$DI$4:$DI$23,0)</f>
        <v>4</v>
      </c>
      <c r="DK20" s="178">
        <f>P20</f>
        <v>0</v>
      </c>
      <c r="DL20" s="163">
        <f>DI20*10^3+DK20</f>
        <v>0</v>
      </c>
      <c r="DM20" s="163">
        <f>RANK(DL20,$DL$4:$DL$23,0)</f>
        <v>4</v>
      </c>
      <c r="DN20" s="163">
        <f>AJ20</f>
        <v>0</v>
      </c>
      <c r="DO20" s="163">
        <f>(DI20*10^3+DK20)*10^3+DN20</f>
        <v>0</v>
      </c>
      <c r="DP20" s="163">
        <f>RANK(DO20,$DO$4:$DO$23,0)</f>
        <v>4</v>
      </c>
      <c r="DQ20" s="179">
        <f>U20</f>
        <v>0</v>
      </c>
      <c r="DR20" s="179">
        <f>((DI20*10^3+DK20)*10^3+DN20)*10^3+DQ20</f>
        <v>0</v>
      </c>
      <c r="DS20" s="179">
        <f>RANK(DR20,$DR$4:$DR$23,0)</f>
        <v>4</v>
      </c>
      <c r="DT20" s="179">
        <f>AO20</f>
        <v>0</v>
      </c>
      <c r="DU20" s="179">
        <f>(((DI20*10^3+DK20)*10^3+DN20)*10^3+DQ20)*10^3+DT20</f>
        <v>0</v>
      </c>
      <c r="DV20" s="187">
        <f>IF(F20&gt;0,RANK(DU20,$DU$4:$DU$23,0),20)</f>
        <v>20</v>
      </c>
      <c r="DW20" s="179">
        <f>IF(DV20&lt;&gt;20,RANK(DV20,$DV$4:$DV$23,1)+COUNTIF(DV$4:DV20,DV20)-1,20)</f>
        <v>20</v>
      </c>
      <c r="DX20" s="180">
        <f>DI20/$DX$3</f>
        <v>0</v>
      </c>
      <c r="DY20" t="s" s="181">
        <f>IF(COUNTIF(CE20:DB20,"x")&gt;0,"Dis",IF(COUNTIF(DC20,"x")&gt;0,"Abbruch","-"))</f>
        <v>26</v>
      </c>
      <c r="DZ20" s="152"/>
      <c r="EA20" s="111"/>
      <c r="EB20" s="111"/>
    </row>
    <row r="21" ht="16" customHeight="1">
      <c r="A21" s="111"/>
      <c r="B21" s="111"/>
      <c r="C21" s="112"/>
      <c r="D21" t="s" s="188">
        <f>'classi'!B29</f>
        <v>26</v>
      </c>
      <c r="E21" s="182"/>
      <c r="F21" s="160">
        <f>'classi'!C29</f>
        <v>0</v>
      </c>
      <c r="G21" s="160">
        <f>'classi'!D29</f>
        <v>0</v>
      </c>
      <c r="H21" s="160">
        <f>'classi'!G29</f>
        <v>0</v>
      </c>
      <c r="I21" s="182"/>
      <c r="J21" s="182"/>
      <c r="K21" s="182"/>
      <c r="L21" s="161">
        <v>0</v>
      </c>
      <c r="M21" s="161">
        <v>0</v>
      </c>
      <c r="N21" s="161">
        <v>0</v>
      </c>
      <c r="O21" s="162"/>
      <c r="P21" s="163">
        <f>AVERAGE(L21:O21)</f>
        <v>0</v>
      </c>
      <c r="Q21" s="161">
        <v>0</v>
      </c>
      <c r="R21" s="161">
        <v>0</v>
      </c>
      <c r="S21" s="161">
        <v>0</v>
      </c>
      <c r="T21" s="162"/>
      <c r="U21" s="163">
        <f>AVERAGE(Q21:T21)</f>
        <v>0</v>
      </c>
      <c r="V21" s="161">
        <v>0</v>
      </c>
      <c r="W21" s="161">
        <v>0</v>
      </c>
      <c r="X21" s="161">
        <v>0</v>
      </c>
      <c r="Y21" s="162"/>
      <c r="Z21" s="163">
        <f>AVERAGE(V21:Y21)</f>
        <v>0</v>
      </c>
      <c r="AA21" s="161">
        <v>0</v>
      </c>
      <c r="AB21" s="161">
        <v>0</v>
      </c>
      <c r="AC21" s="161">
        <v>0</v>
      </c>
      <c r="AD21" s="162"/>
      <c r="AE21" s="163">
        <f>AVERAGE(AA21:AD21)</f>
        <v>0</v>
      </c>
      <c r="AF21" s="161">
        <v>0</v>
      </c>
      <c r="AG21" s="161">
        <v>0</v>
      </c>
      <c r="AH21" s="161">
        <v>0</v>
      </c>
      <c r="AI21" s="162"/>
      <c r="AJ21" s="163">
        <f>AVERAGE(AF21:AI21)</f>
        <v>0</v>
      </c>
      <c r="AK21" s="161">
        <v>0</v>
      </c>
      <c r="AL21" s="161">
        <v>0</v>
      </c>
      <c r="AM21" s="161">
        <v>0</v>
      </c>
      <c r="AN21" s="162"/>
      <c r="AO21" s="163">
        <f>AVERAGE(AK21:AN21)</f>
        <v>0</v>
      </c>
      <c r="AP21" s="161">
        <v>0</v>
      </c>
      <c r="AQ21" s="161">
        <v>0</v>
      </c>
      <c r="AR21" s="161">
        <v>0</v>
      </c>
      <c r="AS21" s="162"/>
      <c r="AT21" s="163">
        <f>AVERAGE(AP21:AS21)</f>
        <v>0</v>
      </c>
      <c r="AU21" s="161">
        <v>0</v>
      </c>
      <c r="AV21" s="161">
        <v>0</v>
      </c>
      <c r="AW21" s="161">
        <v>0</v>
      </c>
      <c r="AX21" s="162"/>
      <c r="AY21" s="163">
        <f>AVERAGE(AU21:AX21)</f>
        <v>0</v>
      </c>
      <c r="AZ21" s="164">
        <f>P21+U21+Z21+AE21+AJ21+AO21+AT21+AY21</f>
        <v>0</v>
      </c>
      <c r="BA21" s="165">
        <v>0</v>
      </c>
      <c r="BB21" s="165">
        <v>0</v>
      </c>
      <c r="BC21" s="165">
        <v>0</v>
      </c>
      <c r="BD21" s="166"/>
      <c r="BE21" s="163">
        <f>AVERAGE(BA21:BD21)</f>
        <v>0</v>
      </c>
      <c r="BF21" s="165">
        <v>0</v>
      </c>
      <c r="BG21" s="165">
        <v>0</v>
      </c>
      <c r="BH21" s="165">
        <v>0</v>
      </c>
      <c r="BI21" s="166"/>
      <c r="BJ21" s="163">
        <f>AVERAGE(BF21:BI21)</f>
        <v>0</v>
      </c>
      <c r="BK21" s="165">
        <v>0</v>
      </c>
      <c r="BL21" s="165">
        <v>0</v>
      </c>
      <c r="BM21" s="165">
        <v>0</v>
      </c>
      <c r="BN21" s="166"/>
      <c r="BO21" s="163">
        <f>AVERAGE(BK21:BN21)</f>
        <v>0</v>
      </c>
      <c r="BP21" s="165">
        <v>0</v>
      </c>
      <c r="BQ21" s="165">
        <v>0</v>
      </c>
      <c r="BR21" s="165">
        <v>0</v>
      </c>
      <c r="BS21" s="166"/>
      <c r="BT21" s="163">
        <f>AVERAGE(BP21:BS21)</f>
        <v>0</v>
      </c>
      <c r="BU21" s="167">
        <v>0</v>
      </c>
      <c r="BV21" s="167">
        <v>0</v>
      </c>
      <c r="BW21" s="167">
        <v>0</v>
      </c>
      <c r="BX21" s="166"/>
      <c r="BY21" s="163">
        <f>AVERAGE(BU21:BX21)</f>
        <v>0</v>
      </c>
      <c r="BZ21" s="167">
        <v>0</v>
      </c>
      <c r="CA21" s="167">
        <v>0</v>
      </c>
      <c r="CB21" s="167">
        <v>0</v>
      </c>
      <c r="CC21" s="168"/>
      <c r="CD21" s="169">
        <f>AVERAGE(BZ21:CC21)</f>
        <v>0</v>
      </c>
      <c r="CE21" s="170"/>
      <c r="CF21" s="171"/>
      <c r="CG21" s="171"/>
      <c r="CH21" s="166"/>
      <c r="CI21" s="171"/>
      <c r="CJ21" s="171"/>
      <c r="CK21" s="171"/>
      <c r="CL21" s="166"/>
      <c r="CM21" s="171"/>
      <c r="CN21" s="171"/>
      <c r="CO21" s="171"/>
      <c r="CP21" s="166"/>
      <c r="CQ21" s="171"/>
      <c r="CR21" s="171"/>
      <c r="CS21" s="171"/>
      <c r="CT21" s="166"/>
      <c r="CU21" s="171"/>
      <c r="CV21" s="171"/>
      <c r="CW21" s="171"/>
      <c r="CX21" s="166"/>
      <c r="CY21" s="171"/>
      <c r="CZ21" s="171"/>
      <c r="DA21" s="171"/>
      <c r="DB21" s="172"/>
      <c r="DC21" s="173"/>
      <c r="DD21" s="174">
        <f>SUM(BA21,BF21,BK21,BP21,BU21,BZ21)</f>
        <v>0</v>
      </c>
      <c r="DE21" s="175">
        <f>SUM(BB21,BG21,BL21,BQ21,BV21,CA21)</f>
        <v>0</v>
      </c>
      <c r="DF21" s="175">
        <f>SUM(BC21,BH21,BM21,BR21,BW21,CB21)</f>
        <v>0</v>
      </c>
      <c r="DG21" s="162">
        <f>SUM(BD21,BI21,BN21,BS21,BX21,CC21)</f>
        <v>0</v>
      </c>
      <c r="DH21" s="176">
        <f>BE21+BJ21+BT21+BO21+BY21+CD21</f>
        <v>0</v>
      </c>
      <c r="DI21" s="163">
        <f>AZ21-DH21</f>
        <v>0</v>
      </c>
      <c r="DJ21" s="177">
        <f>RANK(DI21,$DI$4:$DI$23,0)</f>
        <v>4</v>
      </c>
      <c r="DK21" s="178">
        <f>P21</f>
        <v>0</v>
      </c>
      <c r="DL21" s="163">
        <f>DI21*10^3+DK21</f>
        <v>0</v>
      </c>
      <c r="DM21" s="163">
        <f>RANK(DL21,$DL$4:$DL$23,0)</f>
        <v>4</v>
      </c>
      <c r="DN21" s="163">
        <f>AJ21</f>
        <v>0</v>
      </c>
      <c r="DO21" s="163">
        <f>(DI21*10^3+DK21)*10^3+DN21</f>
        <v>0</v>
      </c>
      <c r="DP21" s="163">
        <f>RANK(DO21,$DO$4:$DO$23,0)</f>
        <v>4</v>
      </c>
      <c r="DQ21" s="179">
        <f>U21</f>
        <v>0</v>
      </c>
      <c r="DR21" s="179">
        <f>((DI21*10^3+DK21)*10^3+DN21)*10^3+DQ21</f>
        <v>0</v>
      </c>
      <c r="DS21" s="179">
        <f>RANK(DR21,$DR$4:$DR$23,0)</f>
        <v>4</v>
      </c>
      <c r="DT21" s="179">
        <f>AO21</f>
        <v>0</v>
      </c>
      <c r="DU21" s="179">
        <f>(((DI21*10^3+DK21)*10^3+DN21)*10^3+DQ21)*10^3+DT21</f>
        <v>0</v>
      </c>
      <c r="DV21" s="187">
        <f>IF(F21&gt;0,RANK(DU21,$DU$4:$DU$23,0),20)</f>
        <v>20</v>
      </c>
      <c r="DW21" s="179">
        <f>IF(DV21&lt;&gt;20,RANK(DV21,$DV$4:$DV$23,1)+COUNTIF(DV$4:DV21,DV21)-1,20)</f>
        <v>20</v>
      </c>
      <c r="DX21" s="180">
        <f>DI21/$DX$3</f>
        <v>0</v>
      </c>
      <c r="DY21" t="s" s="181">
        <f>IF(COUNTIF(CE21:DB21,"x")&gt;0,"Dis",IF(COUNTIF(DC21,"x")&gt;0,"Abbruch","-"))</f>
        <v>26</v>
      </c>
      <c r="DZ21" s="152"/>
      <c r="EA21" s="111"/>
      <c r="EB21" s="111"/>
    </row>
    <row r="22" ht="16" customHeight="1">
      <c r="A22" s="111"/>
      <c r="B22" s="111"/>
      <c r="C22" s="112"/>
      <c r="D22" t="s" s="188">
        <f>'classi'!B30</f>
        <v>26</v>
      </c>
      <c r="E22" s="182"/>
      <c r="F22" s="160">
        <f>'classi'!C30</f>
        <v>0</v>
      </c>
      <c r="G22" s="160">
        <f>'classi'!D30</f>
        <v>0</v>
      </c>
      <c r="H22" s="160">
        <f>'classi'!G30</f>
        <v>0</v>
      </c>
      <c r="I22" s="182"/>
      <c r="J22" s="182"/>
      <c r="K22" s="182"/>
      <c r="L22" s="161">
        <v>0</v>
      </c>
      <c r="M22" s="161">
        <v>0</v>
      </c>
      <c r="N22" s="161">
        <v>0</v>
      </c>
      <c r="O22" s="162"/>
      <c r="P22" s="163">
        <f>AVERAGE(L22:O22)</f>
        <v>0</v>
      </c>
      <c r="Q22" s="161">
        <v>0</v>
      </c>
      <c r="R22" s="161">
        <v>0</v>
      </c>
      <c r="S22" s="161">
        <v>0</v>
      </c>
      <c r="T22" s="162"/>
      <c r="U22" s="163">
        <f>AVERAGE(Q22:T22)</f>
        <v>0</v>
      </c>
      <c r="V22" s="161">
        <v>0</v>
      </c>
      <c r="W22" s="161">
        <v>0</v>
      </c>
      <c r="X22" s="161">
        <v>0</v>
      </c>
      <c r="Y22" s="162"/>
      <c r="Z22" s="163">
        <f>AVERAGE(V22:Y22)</f>
        <v>0</v>
      </c>
      <c r="AA22" s="161">
        <v>0</v>
      </c>
      <c r="AB22" s="161">
        <v>0</v>
      </c>
      <c r="AC22" s="161">
        <v>0</v>
      </c>
      <c r="AD22" s="162"/>
      <c r="AE22" s="163">
        <f>AVERAGE(AA22:AD22)</f>
        <v>0</v>
      </c>
      <c r="AF22" s="161">
        <v>0</v>
      </c>
      <c r="AG22" s="161">
        <v>0</v>
      </c>
      <c r="AH22" s="161">
        <v>0</v>
      </c>
      <c r="AI22" s="162"/>
      <c r="AJ22" s="163">
        <f>AVERAGE(AF22:AI22)</f>
        <v>0</v>
      </c>
      <c r="AK22" s="161">
        <v>0</v>
      </c>
      <c r="AL22" s="161">
        <v>0</v>
      </c>
      <c r="AM22" s="161">
        <v>0</v>
      </c>
      <c r="AN22" s="162"/>
      <c r="AO22" s="163">
        <f>AVERAGE(AK22:AN22)</f>
        <v>0</v>
      </c>
      <c r="AP22" s="161">
        <v>0</v>
      </c>
      <c r="AQ22" s="161">
        <v>0</v>
      </c>
      <c r="AR22" s="161">
        <v>0</v>
      </c>
      <c r="AS22" s="162"/>
      <c r="AT22" s="163">
        <f>AVERAGE(AP22:AS22)</f>
        <v>0</v>
      </c>
      <c r="AU22" s="161">
        <v>0</v>
      </c>
      <c r="AV22" s="161">
        <v>0</v>
      </c>
      <c r="AW22" s="161">
        <v>0</v>
      </c>
      <c r="AX22" s="162"/>
      <c r="AY22" s="163">
        <f>AVERAGE(AU22:AX22)</f>
        <v>0</v>
      </c>
      <c r="AZ22" s="164">
        <f>P22+U22+Z22+AE22+AJ22+AO22+AT22+AY22</f>
        <v>0</v>
      </c>
      <c r="BA22" s="165">
        <v>0</v>
      </c>
      <c r="BB22" s="165">
        <v>0</v>
      </c>
      <c r="BC22" s="165">
        <v>0</v>
      </c>
      <c r="BD22" s="166"/>
      <c r="BE22" s="163">
        <f>AVERAGE(BA22:BD22)</f>
        <v>0</v>
      </c>
      <c r="BF22" s="165">
        <v>0</v>
      </c>
      <c r="BG22" s="165">
        <v>0</v>
      </c>
      <c r="BH22" s="165">
        <v>0</v>
      </c>
      <c r="BI22" s="166"/>
      <c r="BJ22" s="163">
        <f>AVERAGE(BF22:BI22)</f>
        <v>0</v>
      </c>
      <c r="BK22" s="165">
        <v>0</v>
      </c>
      <c r="BL22" s="165">
        <v>0</v>
      </c>
      <c r="BM22" s="165">
        <v>0</v>
      </c>
      <c r="BN22" s="166"/>
      <c r="BO22" s="163">
        <f>AVERAGE(BK22:BN22)</f>
        <v>0</v>
      </c>
      <c r="BP22" s="165">
        <v>0</v>
      </c>
      <c r="BQ22" s="165">
        <v>0</v>
      </c>
      <c r="BR22" s="165">
        <v>0</v>
      </c>
      <c r="BS22" s="166"/>
      <c r="BT22" s="163">
        <f>AVERAGE(BP22:BS22)</f>
        <v>0</v>
      </c>
      <c r="BU22" s="167">
        <v>0</v>
      </c>
      <c r="BV22" s="167">
        <v>0</v>
      </c>
      <c r="BW22" s="167">
        <v>0</v>
      </c>
      <c r="BX22" s="166"/>
      <c r="BY22" s="163">
        <f>AVERAGE(BU22:BX22)</f>
        <v>0</v>
      </c>
      <c r="BZ22" s="167">
        <v>0</v>
      </c>
      <c r="CA22" s="167">
        <v>0</v>
      </c>
      <c r="CB22" s="167">
        <v>0</v>
      </c>
      <c r="CC22" s="168"/>
      <c r="CD22" s="169">
        <f>AVERAGE(BZ22:CC22)</f>
        <v>0</v>
      </c>
      <c r="CE22" s="170"/>
      <c r="CF22" s="171"/>
      <c r="CG22" s="171"/>
      <c r="CH22" s="166"/>
      <c r="CI22" s="171"/>
      <c r="CJ22" s="171"/>
      <c r="CK22" s="171"/>
      <c r="CL22" s="166"/>
      <c r="CM22" s="171"/>
      <c r="CN22" s="171"/>
      <c r="CO22" s="171"/>
      <c r="CP22" s="166"/>
      <c r="CQ22" s="171"/>
      <c r="CR22" s="171"/>
      <c r="CS22" s="171"/>
      <c r="CT22" s="166"/>
      <c r="CU22" s="171"/>
      <c r="CV22" s="171"/>
      <c r="CW22" s="171"/>
      <c r="CX22" s="166"/>
      <c r="CY22" s="171"/>
      <c r="CZ22" s="171"/>
      <c r="DA22" s="171"/>
      <c r="DB22" s="172"/>
      <c r="DC22" s="173"/>
      <c r="DD22" s="174">
        <f>SUM(BA22,BF22,BK22,BP22,BU22,BZ22)</f>
        <v>0</v>
      </c>
      <c r="DE22" s="175">
        <f>SUM(BB22,BG22,BL22,BQ22,BV22,CA22)</f>
        <v>0</v>
      </c>
      <c r="DF22" s="175">
        <f>SUM(BC22,BH22,BM22,BR22,BW22,CB22)</f>
        <v>0</v>
      </c>
      <c r="DG22" s="162">
        <f>SUM(BD22,BI22,BN22,BS22,BX22,CC22)</f>
        <v>0</v>
      </c>
      <c r="DH22" s="176">
        <f>BE22+BJ22+BT22+BO22+BY22+CD22</f>
        <v>0</v>
      </c>
      <c r="DI22" s="163">
        <f>AZ22-DH22</f>
        <v>0</v>
      </c>
      <c r="DJ22" s="177">
        <f>RANK(DI22,$DI$4:$DI$23,0)</f>
        <v>4</v>
      </c>
      <c r="DK22" s="178">
        <f>P22</f>
        <v>0</v>
      </c>
      <c r="DL22" s="163">
        <f>DI22*10^3+DK22</f>
        <v>0</v>
      </c>
      <c r="DM22" s="163">
        <f>RANK(DL22,$DL$4:$DL$23,0)</f>
        <v>4</v>
      </c>
      <c r="DN22" s="163">
        <f>AJ22</f>
        <v>0</v>
      </c>
      <c r="DO22" s="163">
        <f>(DI22*10^3+DK22)*10^3+DN22</f>
        <v>0</v>
      </c>
      <c r="DP22" s="163">
        <f>RANK(DO22,$DO$4:$DO$23,0)</f>
        <v>4</v>
      </c>
      <c r="DQ22" s="179">
        <f>U22</f>
        <v>0</v>
      </c>
      <c r="DR22" s="179">
        <f>((DI22*10^3+DK22)*10^3+DN22)*10^3+DQ22</f>
        <v>0</v>
      </c>
      <c r="DS22" s="179">
        <f>RANK(DR22,$DR$4:$DR$23,0)</f>
        <v>4</v>
      </c>
      <c r="DT22" s="179">
        <f>AO22</f>
        <v>0</v>
      </c>
      <c r="DU22" s="179">
        <f>(((DI22*10^3+DK22)*10^3+DN22)*10^3+DQ22)*10^3+DT22</f>
        <v>0</v>
      </c>
      <c r="DV22" s="187">
        <f>IF(F22&gt;0,RANK(DU22,$DU$4:$DU$23,0),20)</f>
        <v>20</v>
      </c>
      <c r="DW22" s="179">
        <f>IF(DV22&lt;&gt;20,RANK(DV22,$DV$4:$DV$23,1)+COUNTIF(DV$4:DV22,DV22)-1,20)</f>
        <v>20</v>
      </c>
      <c r="DX22" s="180">
        <f>DI22/$DX$3</f>
        <v>0</v>
      </c>
      <c r="DY22" t="s" s="181">
        <f>IF(COUNTIF(CE22:DB22,"x")&gt;0,"Dis",IF(COUNTIF(DC22,"x")&gt;0,"Abbruch","-"))</f>
        <v>26</v>
      </c>
      <c r="DZ22" s="152"/>
      <c r="EA22" s="111"/>
      <c r="EB22" s="111"/>
    </row>
    <row r="23" ht="16.5" customHeight="1">
      <c r="A23" s="111"/>
      <c r="B23" s="111"/>
      <c r="C23" s="112"/>
      <c r="D23" t="s" s="188">
        <f>'classi'!B31</f>
        <v>26</v>
      </c>
      <c r="E23" s="190"/>
      <c r="F23" s="160">
        <f>'classi'!C31</f>
        <v>0</v>
      </c>
      <c r="G23" s="160">
        <f>'classi'!D31</f>
        <v>0</v>
      </c>
      <c r="H23" s="160">
        <f>'classi'!G31</f>
        <v>0</v>
      </c>
      <c r="I23" s="190"/>
      <c r="J23" s="190"/>
      <c r="K23" s="190"/>
      <c r="L23" s="194">
        <v>0</v>
      </c>
      <c r="M23" s="194">
        <v>0</v>
      </c>
      <c r="N23" s="194">
        <v>0</v>
      </c>
      <c r="O23" s="195"/>
      <c r="P23" s="196">
        <f>AVERAGE(L23:O23)</f>
        <v>0</v>
      </c>
      <c r="Q23" s="194">
        <v>0</v>
      </c>
      <c r="R23" s="194">
        <v>0</v>
      </c>
      <c r="S23" s="194">
        <v>0</v>
      </c>
      <c r="T23" s="195"/>
      <c r="U23" s="196">
        <f>AVERAGE(Q23:T23)</f>
        <v>0</v>
      </c>
      <c r="V23" s="194">
        <v>0</v>
      </c>
      <c r="W23" s="194">
        <v>0</v>
      </c>
      <c r="X23" s="194">
        <v>0</v>
      </c>
      <c r="Y23" s="195"/>
      <c r="Z23" s="196">
        <f>AVERAGE(V23:Y23)</f>
        <v>0</v>
      </c>
      <c r="AA23" s="194">
        <v>0</v>
      </c>
      <c r="AB23" s="194">
        <v>0</v>
      </c>
      <c r="AC23" s="194">
        <v>0</v>
      </c>
      <c r="AD23" s="195"/>
      <c r="AE23" s="196">
        <f>AVERAGE(AA23:AD23)</f>
        <v>0</v>
      </c>
      <c r="AF23" s="194">
        <v>0</v>
      </c>
      <c r="AG23" s="194">
        <v>0</v>
      </c>
      <c r="AH23" s="194">
        <v>0</v>
      </c>
      <c r="AI23" s="195"/>
      <c r="AJ23" s="196">
        <f>AVERAGE(AF23:AI23)</f>
        <v>0</v>
      </c>
      <c r="AK23" s="194">
        <v>0</v>
      </c>
      <c r="AL23" s="194">
        <v>0</v>
      </c>
      <c r="AM23" s="194">
        <v>0</v>
      </c>
      <c r="AN23" s="195"/>
      <c r="AO23" s="196">
        <f>AVERAGE(AK23:AN23)</f>
        <v>0</v>
      </c>
      <c r="AP23" s="194">
        <v>0</v>
      </c>
      <c r="AQ23" s="194">
        <v>0</v>
      </c>
      <c r="AR23" s="194">
        <v>0</v>
      </c>
      <c r="AS23" s="195"/>
      <c r="AT23" s="196">
        <f>AVERAGE(AP23:AS23)</f>
        <v>0</v>
      </c>
      <c r="AU23" s="194">
        <v>0</v>
      </c>
      <c r="AV23" s="194">
        <v>0</v>
      </c>
      <c r="AW23" s="194">
        <v>0</v>
      </c>
      <c r="AX23" s="195"/>
      <c r="AY23" s="196">
        <f>AVERAGE(AU23:AX23)</f>
        <v>0</v>
      </c>
      <c r="AZ23" s="197">
        <f>P23+U23+Z23+AE23+AJ23+AO23+AT23+AY23</f>
        <v>0</v>
      </c>
      <c r="BA23" s="198">
        <v>0</v>
      </c>
      <c r="BB23" s="198">
        <v>0</v>
      </c>
      <c r="BC23" s="198">
        <v>0</v>
      </c>
      <c r="BD23" s="199"/>
      <c r="BE23" s="196">
        <f>AVERAGE(BA23:BD23)</f>
        <v>0</v>
      </c>
      <c r="BF23" s="198">
        <v>0</v>
      </c>
      <c r="BG23" s="198">
        <v>0</v>
      </c>
      <c r="BH23" s="198">
        <v>0</v>
      </c>
      <c r="BI23" s="199"/>
      <c r="BJ23" s="196">
        <f>AVERAGE(BF23:BI23)</f>
        <v>0</v>
      </c>
      <c r="BK23" s="198">
        <v>0</v>
      </c>
      <c r="BL23" s="198">
        <v>0</v>
      </c>
      <c r="BM23" s="198">
        <v>0</v>
      </c>
      <c r="BN23" s="199"/>
      <c r="BO23" s="196">
        <f>AVERAGE(BK23:BN23)</f>
        <v>0</v>
      </c>
      <c r="BP23" s="198">
        <v>0</v>
      </c>
      <c r="BQ23" s="198">
        <v>0</v>
      </c>
      <c r="BR23" s="198">
        <v>0</v>
      </c>
      <c r="BS23" s="199"/>
      <c r="BT23" s="196">
        <f>AVERAGE(BP23:BS23)</f>
        <v>0</v>
      </c>
      <c r="BU23" s="200">
        <v>0</v>
      </c>
      <c r="BV23" s="200">
        <v>0</v>
      </c>
      <c r="BW23" s="200">
        <v>0</v>
      </c>
      <c r="BX23" s="199"/>
      <c r="BY23" s="196">
        <f>AVERAGE(BU23:BX23)</f>
        <v>0</v>
      </c>
      <c r="BZ23" s="200">
        <v>0</v>
      </c>
      <c r="CA23" s="200">
        <v>0</v>
      </c>
      <c r="CB23" s="200">
        <v>0</v>
      </c>
      <c r="CC23" s="201"/>
      <c r="CD23" s="202">
        <f>AVERAGE(BZ23:CC23)</f>
        <v>0</v>
      </c>
      <c r="CE23" s="203"/>
      <c r="CF23" s="204"/>
      <c r="CG23" s="204"/>
      <c r="CH23" s="199"/>
      <c r="CI23" s="204"/>
      <c r="CJ23" s="204"/>
      <c r="CK23" s="204"/>
      <c r="CL23" s="199"/>
      <c r="CM23" s="204"/>
      <c r="CN23" s="204"/>
      <c r="CO23" s="204"/>
      <c r="CP23" s="199"/>
      <c r="CQ23" s="204"/>
      <c r="CR23" s="204"/>
      <c r="CS23" s="204"/>
      <c r="CT23" s="199"/>
      <c r="CU23" s="204"/>
      <c r="CV23" s="204"/>
      <c r="CW23" s="204"/>
      <c r="CX23" s="199"/>
      <c r="CY23" s="204"/>
      <c r="CZ23" s="204"/>
      <c r="DA23" s="204"/>
      <c r="DB23" s="205"/>
      <c r="DC23" s="206"/>
      <c r="DD23" s="207">
        <f>SUM(BA23,BF23,BK23,BP23,BU23,BZ23)</f>
        <v>0</v>
      </c>
      <c r="DE23" s="208">
        <f>SUM(BB23,BG23,BL23,BQ23,BV23,CA23)</f>
        <v>0</v>
      </c>
      <c r="DF23" s="208">
        <f>SUM(BC23,BH23,BM23,BR23,BW23,CB23)</f>
        <v>0</v>
      </c>
      <c r="DG23" s="195">
        <f>SUM(BD23,BI23,BN23,BS23,BX23,CC23)</f>
        <v>0</v>
      </c>
      <c r="DH23" s="209">
        <f>BE23+BJ23+BT23+BO23+BY23+CD23</f>
        <v>0</v>
      </c>
      <c r="DI23" s="196">
        <f>AZ23-DH23</f>
        <v>0</v>
      </c>
      <c r="DJ23" s="210">
        <f>RANK(DI23,$DI$4:$DI$23,0)</f>
        <v>4</v>
      </c>
      <c r="DK23" s="211">
        <f>P23</f>
        <v>0</v>
      </c>
      <c r="DL23" s="196">
        <f>DI23*10^3+DK23</f>
        <v>0</v>
      </c>
      <c r="DM23" s="196">
        <f>RANK(DL23,$DL$4:$DL$23,0)</f>
        <v>4</v>
      </c>
      <c r="DN23" s="196">
        <f>AJ23</f>
        <v>0</v>
      </c>
      <c r="DO23" s="196">
        <f>(DI23*10^3+DK23)*10^3+DN23</f>
        <v>0</v>
      </c>
      <c r="DP23" s="196">
        <f>RANK(DO23,$DO$4:$DO$23,0)</f>
        <v>4</v>
      </c>
      <c r="DQ23" s="212">
        <f>U23</f>
        <v>0</v>
      </c>
      <c r="DR23" s="212">
        <f>((DI23*10^3+DK23)*10^3+DN23)*10^3+DQ23</f>
        <v>0</v>
      </c>
      <c r="DS23" s="213">
        <f>RANK(DR23,$DR$4:$DR$23,0)</f>
        <v>4</v>
      </c>
      <c r="DT23" s="212">
        <f>AO23</f>
        <v>0</v>
      </c>
      <c r="DU23" s="212">
        <f>(((DI23*10^3+DK23)*10^3+DN23)*10^3+DQ23)*10^3+DT23</f>
        <v>0</v>
      </c>
      <c r="DV23" s="213">
        <f>IF(F23&gt;0,RANK(DU23,$DU$4:$DU$23,0),20)</f>
        <v>20</v>
      </c>
      <c r="DW23" s="212">
        <f>IF(DV23&lt;&gt;20,RANK(DV23,$DV$4:$DV$23,1)+COUNTIF(DV$4:DV23,DV23)-1,20)</f>
        <v>20</v>
      </c>
      <c r="DX23" s="214">
        <f>DI23/$DX$3</f>
        <v>0</v>
      </c>
      <c r="DY23" t="s" s="215">
        <f>IF(COUNTIF(CE23:DB23,"x")&gt;0,"Dis",IF(COUNTIF(DC23,"x")&gt;0,"Abbruch","-"))</f>
        <v>26</v>
      </c>
      <c r="DZ23" s="152"/>
      <c r="EA23" s="111"/>
      <c r="EB23" s="111"/>
    </row>
    <row r="24" ht="16.5" customHeight="1">
      <c r="A24" s="111"/>
      <c r="B24" s="111"/>
      <c r="C24" s="121"/>
      <c r="D24" s="300"/>
      <c r="E24" s="216"/>
      <c r="F24" s="300"/>
      <c r="G24" s="300"/>
      <c r="H24" s="300"/>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216"/>
      <c r="BI24" s="216"/>
      <c r="BJ24" s="217"/>
      <c r="BK24" s="217"/>
      <c r="BL24" s="217"/>
      <c r="BM24" s="217"/>
      <c r="BN24" s="217"/>
      <c r="BO24" s="217"/>
      <c r="BP24" s="217"/>
      <c r="BQ24" s="217"/>
      <c r="BR24" s="217"/>
      <c r="BS24" s="217"/>
      <c r="BT24" s="217"/>
      <c r="BU24" s="217"/>
      <c r="BV24" s="217"/>
      <c r="BW24" s="217"/>
      <c r="BX24" s="217"/>
      <c r="BY24" s="217"/>
      <c r="BZ24" s="217"/>
      <c r="CA24" s="217"/>
      <c r="CB24" s="217"/>
      <c r="CC24" s="217"/>
      <c r="CD24" s="217"/>
      <c r="CE24" s="217"/>
      <c r="CF24" s="217"/>
      <c r="CG24" s="217"/>
      <c r="CH24" s="217"/>
      <c r="CI24" s="217"/>
      <c r="CJ24" s="217"/>
      <c r="CK24" s="217"/>
      <c r="CL24" s="217"/>
      <c r="CM24" s="217"/>
      <c r="CN24" s="217"/>
      <c r="CO24" s="217"/>
      <c r="CP24" s="217"/>
      <c r="CQ24" s="217"/>
      <c r="CR24" s="217"/>
      <c r="CS24" s="217"/>
      <c r="CT24" s="217"/>
      <c r="CU24" s="217"/>
      <c r="CV24" s="217"/>
      <c r="CW24" s="217"/>
      <c r="CX24" s="217"/>
      <c r="CY24" s="217"/>
      <c r="CZ24" s="217"/>
      <c r="DA24" s="217"/>
      <c r="DB24" s="217"/>
      <c r="DC24" s="217"/>
      <c r="DD24" s="217"/>
      <c r="DE24" s="217"/>
      <c r="DF24" s="217"/>
      <c r="DG24" s="217"/>
      <c r="DH24" s="217"/>
      <c r="DI24" s="217"/>
      <c r="DJ24" s="217"/>
      <c r="DK24" s="218"/>
      <c r="DL24" s="218"/>
      <c r="DM24" s="218"/>
      <c r="DN24" s="218"/>
      <c r="DO24" s="218"/>
      <c r="DP24" s="218"/>
      <c r="DQ24" s="218"/>
      <c r="DR24" s="219">
        <f>((DI24*10^3+DK24)*10^3+DN24)*10^3+DQ24</f>
        <v>0</v>
      </c>
      <c r="DS24" s="220"/>
      <c r="DT24" s="218"/>
      <c r="DU24" s="218"/>
      <c r="DV24" s="218"/>
      <c r="DW24" s="218"/>
      <c r="DX24" s="218"/>
      <c r="DY24" s="218"/>
      <c r="DZ24" s="121"/>
      <c r="EA24" s="111"/>
      <c r="EB24" s="111"/>
    </row>
    <row r="25" ht="16" customHeight="1">
      <c r="A25" s="111"/>
      <c r="B25" s="11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221"/>
      <c r="BK25" s="221"/>
      <c r="BL25" s="221"/>
      <c r="BM25" s="221"/>
      <c r="BN25" s="221"/>
      <c r="BO25" s="221"/>
      <c r="BP25" s="221"/>
      <c r="BQ25" s="221"/>
      <c r="BR25" s="221"/>
      <c r="BS25" s="221"/>
      <c r="BT25" s="221"/>
      <c r="BU25" s="221"/>
      <c r="BV25" s="221"/>
      <c r="BW25" s="221"/>
      <c r="BX25" s="221"/>
      <c r="BY25" s="221"/>
      <c r="BZ25" s="221"/>
      <c r="CA25" s="221"/>
      <c r="CB25" s="221"/>
      <c r="CC25" s="221"/>
      <c r="CD25" s="221"/>
      <c r="CE25" s="221"/>
      <c r="CF25" s="221"/>
      <c r="CG25" s="221"/>
      <c r="CH25" s="221"/>
      <c r="CI25" s="221"/>
      <c r="CJ25" s="221"/>
      <c r="CK25" s="221"/>
      <c r="CL25" s="221"/>
      <c r="CM25" s="221"/>
      <c r="CN25" s="221"/>
      <c r="CO25" s="221"/>
      <c r="CP25" s="221"/>
      <c r="CQ25" s="221"/>
      <c r="CR25" s="221"/>
      <c r="CS25" s="221"/>
      <c r="CT25" s="221"/>
      <c r="CU25" s="221"/>
      <c r="CV25" s="221"/>
      <c r="CW25" s="221"/>
      <c r="CX25" s="221"/>
      <c r="CY25" s="221"/>
      <c r="CZ25" s="221"/>
      <c r="DA25" s="221"/>
      <c r="DB25" s="221"/>
      <c r="DC25" s="221"/>
      <c r="DD25" s="221"/>
      <c r="DE25" s="221"/>
      <c r="DF25" s="221"/>
      <c r="DG25" s="221"/>
      <c r="DH25" s="221"/>
      <c r="DI25" s="221"/>
      <c r="DJ25" s="221"/>
      <c r="DK25" s="222"/>
      <c r="DL25" s="222"/>
      <c r="DM25" s="222"/>
      <c r="DN25" s="222"/>
      <c r="DO25" s="222"/>
      <c r="DP25" s="222"/>
      <c r="DQ25" s="121"/>
      <c r="DR25" s="121"/>
      <c r="DS25" s="121"/>
      <c r="DT25" s="121"/>
      <c r="DU25" s="121"/>
      <c r="DV25" s="121"/>
      <c r="DW25" s="121"/>
      <c r="DX25" s="223"/>
      <c r="DY25" s="223"/>
      <c r="DZ25" s="121"/>
      <c r="EA25" s="111"/>
      <c r="EB25" s="111"/>
    </row>
    <row r="26" ht="16.5" customHeight="1">
      <c r="A26" s="111"/>
      <c r="B26" s="111"/>
      <c r="C26" s="121"/>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221"/>
      <c r="BK26" s="221"/>
      <c r="BL26" s="221"/>
      <c r="BM26" s="221"/>
      <c r="BN26" s="221"/>
      <c r="BO26" s="221"/>
      <c r="BP26" s="221"/>
      <c r="BQ26" s="221"/>
      <c r="BR26" s="221"/>
      <c r="BS26" s="221"/>
      <c r="BT26" s="221"/>
      <c r="BU26" s="221"/>
      <c r="BV26" s="221"/>
      <c r="BW26" s="221"/>
      <c r="BX26" s="221"/>
      <c r="BY26" s="221"/>
      <c r="BZ26" s="221"/>
      <c r="CA26" s="221"/>
      <c r="CB26" s="221"/>
      <c r="CC26" s="221"/>
      <c r="CD26" s="221"/>
      <c r="CE26" s="221"/>
      <c r="CF26" s="221"/>
      <c r="CG26" s="221"/>
      <c r="CH26" s="221"/>
      <c r="CI26" s="221"/>
      <c r="CJ26" s="221"/>
      <c r="CK26" s="221"/>
      <c r="CL26" s="221"/>
      <c r="CM26" s="221"/>
      <c r="CN26" s="221"/>
      <c r="CO26" s="221"/>
      <c r="CP26" s="221"/>
      <c r="CQ26" s="221"/>
      <c r="CR26" s="221"/>
      <c r="CS26" s="221"/>
      <c r="CT26" s="221"/>
      <c r="CU26" s="221"/>
      <c r="CV26" s="221"/>
      <c r="CW26" s="221"/>
      <c r="CX26" s="221"/>
      <c r="CY26" s="221"/>
      <c r="CZ26" s="221"/>
      <c r="DA26" s="221"/>
      <c r="DB26" s="221"/>
      <c r="DC26" s="221"/>
      <c r="DD26" s="221"/>
      <c r="DE26" s="221"/>
      <c r="DF26" s="221"/>
      <c r="DG26" s="221"/>
      <c r="DH26" s="221"/>
      <c r="DI26" s="221"/>
      <c r="DJ26" s="221"/>
      <c r="DK26" s="222"/>
      <c r="DL26" s="222"/>
      <c r="DM26" s="222"/>
      <c r="DN26" s="222"/>
      <c r="DO26" s="222"/>
      <c r="DP26" s="222"/>
      <c r="DQ26" s="121"/>
      <c r="DR26" s="121"/>
      <c r="DS26" s="121"/>
      <c r="DT26" s="121"/>
      <c r="DU26" s="121"/>
      <c r="DV26" s="121"/>
      <c r="DW26" s="121"/>
      <c r="DX26" s="121"/>
      <c r="DY26" s="121"/>
      <c r="DZ26" s="121"/>
      <c r="EA26" s="111"/>
      <c r="EB26" s="111"/>
    </row>
    <row r="27" ht="17" customHeight="1">
      <c r="A27" s="111"/>
      <c r="B27" s="111"/>
      <c r="C27" s="112"/>
      <c r="D27" t="s" s="224">
        <f>D2</f>
        <v>12</v>
      </c>
      <c r="E27" s="225"/>
      <c r="F27" s="226"/>
      <c r="G27" s="227"/>
      <c r="H27" t="s" s="228">
        <f>D1</f>
        <v>105</v>
      </c>
      <c r="I27" s="229"/>
      <c r="J27" s="230"/>
      <c r="K27" s="231"/>
      <c r="L27" t="s" s="229">
        <v>106</v>
      </c>
      <c r="M27" s="232"/>
      <c r="N27" s="232"/>
      <c r="O27" s="233"/>
      <c r="P27" t="s" s="229">
        <v>107</v>
      </c>
      <c r="Q27" s="232"/>
      <c r="R27" s="232"/>
      <c r="S27" s="232"/>
      <c r="T27" s="233"/>
      <c r="U27" t="s" s="229">
        <v>108</v>
      </c>
      <c r="V27" s="232"/>
      <c r="W27" s="232"/>
      <c r="X27" s="232"/>
      <c r="Y27" s="232"/>
      <c r="Z27" s="232"/>
      <c r="AA27" s="233"/>
      <c r="AB27" s="234"/>
      <c r="AC27" s="232"/>
      <c r="AD27" s="232"/>
      <c r="AE27" s="128"/>
      <c r="AF27" s="129"/>
      <c r="AG27" s="152"/>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1"/>
      <c r="CF27" s="221"/>
      <c r="CG27" s="221"/>
      <c r="CH27" s="221"/>
      <c r="CI27" s="221"/>
      <c r="CJ27" s="221"/>
      <c r="CK27" s="221"/>
      <c r="CL27" s="221"/>
      <c r="CM27" s="221"/>
      <c r="CN27" s="221"/>
      <c r="CO27" s="221"/>
      <c r="CP27" s="221"/>
      <c r="CQ27" s="221"/>
      <c r="CR27" s="221"/>
      <c r="CS27" s="221"/>
      <c r="CT27" s="221"/>
      <c r="CU27" s="221"/>
      <c r="CV27" s="221"/>
      <c r="CW27" s="221"/>
      <c r="CX27" s="221"/>
      <c r="CY27" s="221"/>
      <c r="CZ27" s="221"/>
      <c r="DA27" s="221"/>
      <c r="DB27" s="221"/>
      <c r="DC27" s="221"/>
      <c r="DD27" s="221"/>
      <c r="DE27" s="221"/>
      <c r="DF27" s="221"/>
      <c r="DG27" s="221"/>
      <c r="DH27" s="221"/>
      <c r="DI27" s="221"/>
      <c r="DJ27" s="221"/>
      <c r="DK27" s="121"/>
      <c r="DL27" s="121"/>
      <c r="DM27" s="121"/>
      <c r="DN27" s="121"/>
      <c r="DO27" s="121"/>
      <c r="DP27" s="121"/>
      <c r="DQ27" s="121"/>
      <c r="DR27" s="121"/>
      <c r="DS27" s="121"/>
      <c r="DT27" s="121"/>
      <c r="DU27" s="121"/>
      <c r="DV27" s="121"/>
      <c r="DW27" s="121"/>
      <c r="DX27" s="121"/>
      <c r="DY27" s="121"/>
      <c r="DZ27" s="121"/>
      <c r="EA27" s="111"/>
      <c r="EB27" s="111"/>
    </row>
    <row r="28" ht="17" customHeight="1">
      <c r="A28" s="111"/>
      <c r="B28" s="111"/>
      <c r="C28" s="112"/>
      <c r="D28" t="s" s="132">
        <v>136</v>
      </c>
      <c r="E28" s="133"/>
      <c r="F28" t="s" s="134">
        <v>9</v>
      </c>
      <c r="G28" t="s" s="134">
        <v>10</v>
      </c>
      <c r="H28" t="s" s="134">
        <v>71</v>
      </c>
      <c r="I28" s="235"/>
      <c r="J28" s="235"/>
      <c r="K28" s="236"/>
      <c r="L28" t="s" s="237">
        <v>109</v>
      </c>
      <c r="M28" t="s" s="238">
        <v>110</v>
      </c>
      <c r="N28" t="s" s="238">
        <v>111</v>
      </c>
      <c r="O28" t="s" s="239">
        <v>112</v>
      </c>
      <c r="P28" t="s" s="237">
        <v>113</v>
      </c>
      <c r="Q28" t="s" s="238">
        <v>114</v>
      </c>
      <c r="R28" t="s" s="238">
        <v>115</v>
      </c>
      <c r="S28" t="s" s="238">
        <v>116</v>
      </c>
      <c r="T28" t="s" s="240">
        <v>149</v>
      </c>
      <c r="U28" t="s" s="237">
        <v>118</v>
      </c>
      <c r="V28" t="s" s="238">
        <v>119</v>
      </c>
      <c r="W28" t="s" s="238">
        <v>120</v>
      </c>
      <c r="X28" t="s" s="238">
        <v>121</v>
      </c>
      <c r="Y28" t="s" s="238">
        <v>150</v>
      </c>
      <c r="Z28" t="s" s="238">
        <v>151</v>
      </c>
      <c r="AA28" t="s" s="239">
        <v>152</v>
      </c>
      <c r="AB28" t="s" s="237">
        <v>153</v>
      </c>
      <c r="AC28" t="s" s="241">
        <v>133</v>
      </c>
      <c r="AD28" t="s" s="241">
        <v>8</v>
      </c>
      <c r="AE28" s="242"/>
      <c r="AF28" s="243"/>
      <c r="AG28" s="152"/>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221"/>
      <c r="BK28" s="221"/>
      <c r="BL28" s="221"/>
      <c r="BM28" s="221"/>
      <c r="BN28" s="221"/>
      <c r="BO28" s="221"/>
      <c r="BP28" s="221"/>
      <c r="BQ28" s="221"/>
      <c r="BR28" s="221"/>
      <c r="BS28" s="221"/>
      <c r="BT28" s="221"/>
      <c r="BU28" s="221"/>
      <c r="BV28" s="221"/>
      <c r="BW28" s="221"/>
      <c r="BX28" s="221"/>
      <c r="BY28" s="221"/>
      <c r="BZ28" s="221"/>
      <c r="CA28" s="221"/>
      <c r="CB28" s="221"/>
      <c r="CC28" s="221"/>
      <c r="CD28" s="221"/>
      <c r="CE28" s="221"/>
      <c r="CF28" s="221"/>
      <c r="CG28" s="221"/>
      <c r="CH28" s="221"/>
      <c r="CI28" s="221"/>
      <c r="CJ28" s="221"/>
      <c r="CK28" s="221"/>
      <c r="CL28" s="221"/>
      <c r="CM28" s="221"/>
      <c r="CN28" s="221"/>
      <c r="CO28" s="221"/>
      <c r="CP28" s="221"/>
      <c r="CQ28" s="221"/>
      <c r="CR28" s="221"/>
      <c r="CS28" s="221"/>
      <c r="CT28" s="221"/>
      <c r="CU28" s="221"/>
      <c r="CV28" s="221"/>
      <c r="CW28" s="221"/>
      <c r="CX28" s="221"/>
      <c r="CY28" s="221"/>
      <c r="CZ28" s="221"/>
      <c r="DA28" s="221"/>
      <c r="DB28" s="221"/>
      <c r="DC28" s="221"/>
      <c r="DD28" s="221"/>
      <c r="DE28" s="221"/>
      <c r="DF28" s="221"/>
      <c r="DG28" s="221"/>
      <c r="DH28" s="221"/>
      <c r="DI28" s="221"/>
      <c r="DJ28" s="221"/>
      <c r="DK28" s="121"/>
      <c r="DL28" s="121"/>
      <c r="DM28" s="121"/>
      <c r="DN28" s="121"/>
      <c r="DO28" s="121"/>
      <c r="DP28" s="121"/>
      <c r="DQ28" s="121"/>
      <c r="DR28" s="121"/>
      <c r="DS28" s="121"/>
      <c r="DT28" s="121"/>
      <c r="DU28" s="121"/>
      <c r="DV28" s="121"/>
      <c r="DW28" s="121"/>
      <c r="DX28" s="121"/>
      <c r="DY28" s="121"/>
      <c r="DZ28" s="121"/>
      <c r="EA28" s="111"/>
      <c r="EB28" s="111"/>
    </row>
    <row r="29" ht="17" customHeight="1">
      <c r="A29" s="111"/>
      <c r="B29" s="111"/>
      <c r="C29" s="244">
        <v>1</v>
      </c>
      <c r="D29" s="260">
        <f>IF(AA29="-",INDEX(DV$1:DV$23,MATCH(C29,$DW$1:$DW$23,0)),AA29)</f>
        <v>1</v>
      </c>
      <c r="E29" s="261"/>
      <c r="F29" t="s" s="183">
        <f>INDEX(F$1:F$23,MATCH(C29,$DW$1:$DW$23,0))</f>
        <v>185</v>
      </c>
      <c r="G29" t="s" s="183">
        <f>INDEX(G$1:G$23,MATCH(C29,$DW$1:$DW$23,0))</f>
        <v>186</v>
      </c>
      <c r="H29" t="s" s="183">
        <f>INDEX(H$1:H$23,MATCH(C29,$DW$1:$DW$23,0))</f>
        <v>187</v>
      </c>
      <c r="I29" s="261"/>
      <c r="J29" s="261"/>
      <c r="K29" s="262"/>
      <c r="L29" s="263">
        <f>INDEX(P$1:P$23,MATCH(C29,$DW$1:$DW$23,0))</f>
        <v>22</v>
      </c>
      <c r="M29" s="264">
        <f>INDEX(U$1:U$23,MATCH(C29,$DW$1:$DW$23,0))</f>
        <v>21.66666666666667</v>
      </c>
      <c r="N29" s="264">
        <f>INDEX(Z$1:Z$23,MATCH(C29,$DW$1:$DW$23,0))</f>
        <v>21</v>
      </c>
      <c r="O29" s="265">
        <f>INDEX(AE$1:AE$23,MATCH(C29,$DW$1:$DW$23,0))</f>
        <v>21</v>
      </c>
      <c r="P29" s="263">
        <f>INDEX(AJ$1:AJ$23,MATCH(C29,$DW$1:$DW$23,0))</f>
        <v>20</v>
      </c>
      <c r="Q29" s="264">
        <f>INDEX(AO$1:AO$23,MATCH(C29,$DW$1:$DW$23,0))</f>
        <v>19.66666666666667</v>
      </c>
      <c r="R29" s="264">
        <f>INDEX(AT$1:AT$23,MATCH(C29,$DW$1:$DW$23,0))</f>
        <v>20</v>
      </c>
      <c r="S29" s="265">
        <f>INDEX(AY$1:AY$23,MATCH(C29,$DW$1:$DW$23,0))</f>
        <v>20</v>
      </c>
      <c r="T29" s="266">
        <f>INDEX(AZ$1:AZ$23,MATCH(C29,$DW$1:$DW$23,0))</f>
        <v>165.3333333333333</v>
      </c>
      <c r="U29" s="263">
        <f>INDEX(BE$1:BE$23,MATCH(C29,$DW$1:$DW$23,0))</f>
        <v>0</v>
      </c>
      <c r="V29" s="264">
        <f>INDEX(BJ$1:BJ$23,MATCH(C29,$DW$1:$DW$23,0))</f>
        <v>0</v>
      </c>
      <c r="W29" s="264">
        <f>INDEX(BO$1:BO$23,MATCH(C29,$DW$1:$DW$23,0))</f>
        <v>0</v>
      </c>
      <c r="X29" s="264">
        <f>INDEX(BT$1:BT$23,MATCH(C29,$DW$1:$DW$23,0))</f>
        <v>0</v>
      </c>
      <c r="Y29" s="264">
        <f>INDEX(BY$1:BY$23,MATCH(C29,$DW$1:$DW$23,0))</f>
        <v>0</v>
      </c>
      <c r="Z29" s="265">
        <f>INDEX(CD$1:CD$23,MATCH(C29,$DW$1:$DW$23,0))</f>
        <v>0</v>
      </c>
      <c r="AA29" t="s" s="267">
        <f>INDEX(DY$1:DY$23,MATCH(C29,$DW$1:$DW$23,0))</f>
        <v>157</v>
      </c>
      <c r="AB29" s="263">
        <f>INDEX(DH$1:DH$23,MATCH(C29,$DW$1:$DW$23,0))</f>
        <v>0</v>
      </c>
      <c r="AC29" s="268">
        <f>INDEX(DI$1:DI$23,MATCH(C29,$DW$1:$DW$23,0))</f>
        <v>165.3333333333333</v>
      </c>
      <c r="AD29" s="269">
        <f>INDEX(D$1:D$23,MATCH(C29,$DW$1:$DW$23,0))</f>
        <v>17</v>
      </c>
      <c r="AE29" s="270">
        <f>INDEX(DX$1:DX$23,MATCH(C29,$DW$1:$DW$23,0))</f>
        <v>1</v>
      </c>
      <c r="AF29" t="s" s="257">
        <f>IF(AC29&gt;=150,"Point","-")</f>
        <v>133</v>
      </c>
      <c r="AG29" s="258"/>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221"/>
      <c r="BK29" s="221"/>
      <c r="BL29" s="221"/>
      <c r="BM29" s="221"/>
      <c r="BN29" s="221"/>
      <c r="BO29" s="221"/>
      <c r="BP29" s="221"/>
      <c r="BQ29" s="221"/>
      <c r="BR29" s="221"/>
      <c r="BS29" s="221"/>
      <c r="BT29" s="221"/>
      <c r="BU29" s="221"/>
      <c r="BV29" s="221"/>
      <c r="BW29" s="221"/>
      <c r="BX29" s="221"/>
      <c r="BY29" s="221"/>
      <c r="BZ29" s="221"/>
      <c r="CA29" s="221"/>
      <c r="CB29" s="221"/>
      <c r="CC29" s="221"/>
      <c r="CD29" s="221"/>
      <c r="CE29" s="221"/>
      <c r="CF29" s="221"/>
      <c r="CG29" s="221"/>
      <c r="CH29" s="221"/>
      <c r="CI29" s="221"/>
      <c r="CJ29" s="221"/>
      <c r="CK29" s="221"/>
      <c r="CL29" s="221"/>
      <c r="CM29" s="221"/>
      <c r="CN29" s="221"/>
      <c r="CO29" s="221"/>
      <c r="CP29" s="221"/>
      <c r="CQ29" s="221"/>
      <c r="CR29" s="221"/>
      <c r="CS29" s="221"/>
      <c r="CT29" s="221"/>
      <c r="CU29" s="221"/>
      <c r="CV29" s="221"/>
      <c r="CW29" s="221"/>
      <c r="CX29" s="221"/>
      <c r="CY29" s="221"/>
      <c r="CZ29" s="221"/>
      <c r="DA29" s="221"/>
      <c r="DB29" s="221"/>
      <c r="DC29" s="221"/>
      <c r="DD29" s="221"/>
      <c r="DE29" s="221"/>
      <c r="DF29" s="221"/>
      <c r="DG29" s="221"/>
      <c r="DH29" s="221"/>
      <c r="DI29" s="221"/>
      <c r="DJ29" s="221"/>
      <c r="DK29" s="121"/>
      <c r="DL29" s="121"/>
      <c r="DM29" s="121"/>
      <c r="DN29" s="121"/>
      <c r="DO29" s="121"/>
      <c r="DP29" s="121"/>
      <c r="DQ29" s="121"/>
      <c r="DR29" s="121"/>
      <c r="DS29" s="121"/>
      <c r="DT29" s="121"/>
      <c r="DU29" s="121"/>
      <c r="DV29" s="121"/>
      <c r="DW29" s="121"/>
      <c r="DX29" s="121"/>
      <c r="DY29" s="121"/>
      <c r="DZ29" s="121"/>
      <c r="EA29" s="111"/>
      <c r="EB29" s="111"/>
    </row>
    <row r="30" ht="17" customHeight="1">
      <c r="A30" s="111"/>
      <c r="B30" s="111"/>
      <c r="C30" s="244">
        <v>2</v>
      </c>
      <c r="D30" s="303">
        <f>IF(AA30="-",INDEX(DV$1:DV$23,MATCH(C30,$DW$1:$DW$23,0)),AA30)</f>
        <v>2</v>
      </c>
      <c r="E30" s="182"/>
      <c r="F30" t="s" s="297">
        <f>INDEX(F$1:F$23,MATCH(C30,$DW$1:$DW$23,0))</f>
        <v>191</v>
      </c>
      <c r="G30" t="s" s="297">
        <f>INDEX(G$1:G$23,MATCH(C30,$DW$1:$DW$23,0))</f>
        <v>192</v>
      </c>
      <c r="H30" t="s" s="297">
        <f>INDEX(H$1:H$23,MATCH(C30,$DW$1:$DW$23,0))</f>
        <v>193</v>
      </c>
      <c r="I30" s="182"/>
      <c r="J30" s="182"/>
      <c r="K30" s="308"/>
      <c r="L30" s="178">
        <f>INDEX(P$1:P$23,MATCH(C30,$DW$1:$DW$23,0))</f>
        <v>19.66666666666667</v>
      </c>
      <c r="M30" s="163">
        <f>INDEX(U$1:U$23,MATCH(C30,$DW$1:$DW$23,0))</f>
        <v>19.66666666666667</v>
      </c>
      <c r="N30" s="163">
        <f>INDEX(Z$1:Z$23,MATCH(C30,$DW$1:$DW$23,0))</f>
        <v>19</v>
      </c>
      <c r="O30" s="177">
        <f>INDEX(AE$1:AE$23,MATCH(C30,$DW$1:$DW$23,0))</f>
        <v>21.33333333333333</v>
      </c>
      <c r="P30" s="178">
        <f>INDEX(AJ$1:AJ$23,MATCH(C30,$DW$1:$DW$23,0))</f>
        <v>19.33333333333333</v>
      </c>
      <c r="Q30" s="163">
        <f>INDEX(AO$1:AO$23,MATCH(C30,$DW$1:$DW$23,0))</f>
        <v>19.33333333333333</v>
      </c>
      <c r="R30" s="163">
        <f>INDEX(AT$1:AT$23,MATCH(C30,$DW$1:$DW$23,0))</f>
        <v>21.66666666666667</v>
      </c>
      <c r="S30" s="169">
        <f>INDEX(AY$1:AY$23,MATCH(C30,$DW$1:$DW$23,0))</f>
        <v>20.66666666666667</v>
      </c>
      <c r="T30" s="309">
        <f>INDEX(AZ$1:AZ$23,MATCH(C30,$DW$1:$DW$23,0))</f>
        <v>160.6666666666667</v>
      </c>
      <c r="U30" s="178">
        <f>INDEX(BE$1:BE$23,MATCH(C30,$DW$1:$DW$23,0))</f>
        <v>0</v>
      </c>
      <c r="V30" s="163">
        <f>INDEX(BJ1:BJ35,MATCH(C30,$DW1:$DW35,0))</f>
        <v>0</v>
      </c>
      <c r="W30" s="163">
        <f>INDEX(BO$1:BO$23,MATCH(C30,$DW$1:$DW$23,0))</f>
        <v>0</v>
      </c>
      <c r="X30" s="163">
        <f>INDEX(BT$1:BT$23,MATCH(C30,$DW$1:$DW$23,0))</f>
        <v>0</v>
      </c>
      <c r="Y30" s="163">
        <f>INDEX(BY$1:BY$23,MATCH(C30,$DW$1:$DW$23,0))</f>
        <v>0</v>
      </c>
      <c r="Z30" s="169">
        <f>INDEX(CD$1:CD$23,MATCH(C30,$DW$1:$DW$23,0))</f>
        <v>0</v>
      </c>
      <c r="AA30" t="s" s="310">
        <f>INDEX(DY$1:DY$23,MATCH(C30,$DW$1:$DW$23,0))</f>
        <v>157</v>
      </c>
      <c r="AB30" s="178">
        <f>INDEX(DH$1:DH$23,MATCH(C30,$DW$1:$DW$23,0))</f>
        <v>0</v>
      </c>
      <c r="AC30" s="162">
        <f>INDEX(DI$1:DI$23,MATCH(C30,$DW$1:$DW$23,0))</f>
        <v>160.6666666666667</v>
      </c>
      <c r="AD30" s="179">
        <f>INDEX(D$1:D$23,MATCH(C30,$DW$1:$DW$23,0))</f>
        <v>0</v>
      </c>
      <c r="AE30" s="180">
        <f>INDEX(DX$1:DX$23,MATCH(C30,$DW$1:$DW$23,0))</f>
        <v>0.971774193548387</v>
      </c>
      <c r="AF30" t="s" s="257">
        <f>IF(AC30&gt;=150,"Point","-")</f>
        <v>133</v>
      </c>
      <c r="AG30" s="31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221"/>
      <c r="BK30" s="221"/>
      <c r="BL30" s="221"/>
      <c r="BM30" s="221"/>
      <c r="BN30" s="221"/>
      <c r="BO30" s="221"/>
      <c r="BP30" s="221"/>
      <c r="BQ30" s="221"/>
      <c r="BR30" s="221"/>
      <c r="BS30" s="221"/>
      <c r="BT30" s="221"/>
      <c r="BU30" s="221"/>
      <c r="BV30" s="221"/>
      <c r="BW30" s="221"/>
      <c r="BX30" s="221"/>
      <c r="BY30" s="221"/>
      <c r="BZ30" s="221"/>
      <c r="CA30" s="221"/>
      <c r="CB30" s="221"/>
      <c r="CC30" s="221"/>
      <c r="CD30" s="221"/>
      <c r="CE30" s="221"/>
      <c r="CF30" s="221"/>
      <c r="CG30" s="221"/>
      <c r="CH30" s="221"/>
      <c r="CI30" s="221"/>
      <c r="CJ30" s="221"/>
      <c r="CK30" s="221"/>
      <c r="CL30" s="221"/>
      <c r="CM30" s="221"/>
      <c r="CN30" s="221"/>
      <c r="CO30" s="221"/>
      <c r="CP30" s="221"/>
      <c r="CQ30" s="221"/>
      <c r="CR30" s="221"/>
      <c r="CS30" s="221"/>
      <c r="CT30" s="221"/>
      <c r="CU30" s="221"/>
      <c r="CV30" s="221"/>
      <c r="CW30" s="221"/>
      <c r="CX30" s="221"/>
      <c r="CY30" s="221"/>
      <c r="CZ30" s="221"/>
      <c r="DA30" s="221"/>
      <c r="DB30" s="221"/>
      <c r="DC30" s="221"/>
      <c r="DD30" s="221"/>
      <c r="DE30" s="221"/>
      <c r="DF30" s="221"/>
      <c r="DG30" s="221"/>
      <c r="DH30" s="221"/>
      <c r="DI30" s="221"/>
      <c r="DJ30" s="221"/>
      <c r="DK30" s="121"/>
      <c r="DL30" s="121"/>
      <c r="DM30" s="121"/>
      <c r="DN30" s="121"/>
      <c r="DO30" s="121"/>
      <c r="DP30" s="121"/>
      <c r="DQ30" s="121"/>
      <c r="DR30" s="121"/>
      <c r="DS30" s="121"/>
      <c r="DT30" s="121"/>
      <c r="DU30" s="121"/>
      <c r="DV30" s="121"/>
      <c r="DW30" s="121"/>
      <c r="DX30" s="121"/>
      <c r="DY30" s="121"/>
      <c r="DZ30" s="121"/>
      <c r="EA30" s="111"/>
      <c r="EB30" s="111"/>
    </row>
    <row r="31" ht="17" customHeight="1">
      <c r="A31" s="111"/>
      <c r="B31" s="111"/>
      <c r="C31" s="244">
        <v>3</v>
      </c>
      <c r="D31" s="303">
        <f>IF(AA31="-",INDEX(DV$1:DV$23,MATCH(C31,$DW$1:$DW$23,0)),AA31)</f>
        <v>3</v>
      </c>
      <c r="E31" s="182"/>
      <c r="F31" t="s" s="297">
        <f>INDEX(F$1:F$23,MATCH(C31,$DW$1:$DW$23,0))</f>
        <v>194</v>
      </c>
      <c r="G31" t="s" s="297">
        <f>INDEX(G$1:G$23,MATCH(C31,$DW$1:$DW$23,0))</f>
        <v>183</v>
      </c>
      <c r="H31" t="s" s="297">
        <f>INDEX(H$1:H$23,MATCH(C31,$DW$1:$DW$23,0))</f>
        <v>184</v>
      </c>
      <c r="I31" s="182"/>
      <c r="J31" s="182"/>
      <c r="K31" s="308"/>
      <c r="L31" s="178">
        <f>INDEX(P$1:P$23,MATCH(C31,$DW$1:$DW$23,0))</f>
        <v>18.33333333333333</v>
      </c>
      <c r="M31" s="163">
        <f>INDEX(U$1:U$23,MATCH(C31,$DW$1:$DW$23,0))</f>
        <v>19</v>
      </c>
      <c r="N31" s="163">
        <f>INDEX(Z$1:Z$23,MATCH(C31,$DW$1:$DW$23,0))</f>
        <v>18.33333333333333</v>
      </c>
      <c r="O31" s="177">
        <f>INDEX(AE$1:AE$23,MATCH(C31,$DW$1:$DW$23,0))</f>
        <v>19.66666666666667</v>
      </c>
      <c r="P31" s="178">
        <f>INDEX(AJ$1:AJ$23,MATCH(C31,$DW$1:$DW$23,0))</f>
        <v>18.33333333333333</v>
      </c>
      <c r="Q31" s="163">
        <f>INDEX(AO$1:AO$23,MATCH(C31,$DW$1:$DW$23,0))</f>
        <v>17.66666666666667</v>
      </c>
      <c r="R31" s="163">
        <f>INDEX(AT$1:AT$23,MATCH(C31,$DW$1:$DW$23,0))</f>
        <v>18</v>
      </c>
      <c r="S31" s="169">
        <f>INDEX(AY$1:AY$23,MATCH(C31,$DW$1:$DW$23,0))</f>
        <v>19</v>
      </c>
      <c r="T31" s="309">
        <f>INDEX(AZ$1:AZ$23,MATCH(C31,$DW$1:$DW$23,0))</f>
        <v>148.3333333333333</v>
      </c>
      <c r="U31" s="178">
        <f>INDEX(BE$1:BE$23,MATCH(C31,$DW$1:$DW$23,0))</f>
        <v>0.8333333333333334</v>
      </c>
      <c r="V31" s="163">
        <f>INDEX(BJ1:BJ35,MATCH(C31,$DW1:$DW35,0))</f>
        <v>0</v>
      </c>
      <c r="W31" s="163">
        <f>INDEX(BO$1:BO$23,MATCH(C31,$DW$1:$DW$23,0))</f>
        <v>0</v>
      </c>
      <c r="X31" s="163">
        <f>INDEX(BT$1:BT$23,MATCH(C31,$DW$1:$DW$23,0))</f>
        <v>0</v>
      </c>
      <c r="Y31" s="163">
        <f>INDEX(BY$1:BY$23,MATCH(C31,$DW$1:$DW$23,0))</f>
        <v>0</v>
      </c>
      <c r="Z31" s="169">
        <f>INDEX(CD$1:CD$23,MATCH(C31,$DW$1:$DW$23,0))</f>
        <v>0</v>
      </c>
      <c r="AA31" t="s" s="310">
        <f>INDEX(DY$1:DY$23,MATCH(C31,$DW$1:$DW$23,0))</f>
        <v>157</v>
      </c>
      <c r="AB31" s="178">
        <f>INDEX(DH$1:DH$23,MATCH(C31,$DW$1:$DW$23,0))</f>
        <v>0.8333333333333334</v>
      </c>
      <c r="AC31" s="162">
        <f>INDEX(DI$1:DI$23,MATCH(C31,$DW$1:$DW$23,0))</f>
        <v>147.5</v>
      </c>
      <c r="AD31" s="179">
        <f>INDEX(D$1:D$23,MATCH(C31,$DW$1:$DW$23,0))</f>
        <v>16</v>
      </c>
      <c r="AE31" s="180">
        <f>INDEX(DX$1:DX$23,MATCH(C31,$DW$1:$DW$23,0))</f>
        <v>0.8921370967741933</v>
      </c>
      <c r="AF31" t="s" s="257">
        <f>IF(AC31&gt;=150,"Point","-")</f>
        <v>26</v>
      </c>
      <c r="AG31" s="31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221"/>
      <c r="BK31" s="221"/>
      <c r="BL31" s="221"/>
      <c r="BM31" s="221"/>
      <c r="BN31" s="221"/>
      <c r="BO31" s="221"/>
      <c r="BP31" s="221"/>
      <c r="BQ31" s="221"/>
      <c r="BR31" s="221"/>
      <c r="BS31" s="221"/>
      <c r="BT31" s="221"/>
      <c r="BU31" s="221"/>
      <c r="BV31" s="221"/>
      <c r="BW31" s="221"/>
      <c r="BX31" s="221"/>
      <c r="BY31" s="221"/>
      <c r="BZ31" s="221"/>
      <c r="CA31" s="221"/>
      <c r="CB31" s="221"/>
      <c r="CC31" s="221"/>
      <c r="CD31" s="221"/>
      <c r="CE31" s="221"/>
      <c r="CF31" s="221"/>
      <c r="CG31" s="221"/>
      <c r="CH31" s="221"/>
      <c r="CI31" s="221"/>
      <c r="CJ31" s="221"/>
      <c r="CK31" s="221"/>
      <c r="CL31" s="221"/>
      <c r="CM31" s="221"/>
      <c r="CN31" s="221"/>
      <c r="CO31" s="221"/>
      <c r="CP31" s="221"/>
      <c r="CQ31" s="221"/>
      <c r="CR31" s="221"/>
      <c r="CS31" s="221"/>
      <c r="CT31" s="221"/>
      <c r="CU31" s="221"/>
      <c r="CV31" s="221"/>
      <c r="CW31" s="221"/>
      <c r="CX31" s="221"/>
      <c r="CY31" s="221"/>
      <c r="CZ31" s="221"/>
      <c r="DA31" s="221"/>
      <c r="DB31" s="221"/>
      <c r="DC31" s="221"/>
      <c r="DD31" s="221"/>
      <c r="DE31" s="221"/>
      <c r="DF31" s="221"/>
      <c r="DG31" s="221"/>
      <c r="DH31" s="221"/>
      <c r="DI31" s="221"/>
      <c r="DJ31" s="221"/>
      <c r="DK31" s="121"/>
      <c r="DL31" s="121"/>
      <c r="DM31" s="121"/>
      <c r="DN31" s="121"/>
      <c r="DO31" s="121"/>
      <c r="DP31" s="121"/>
      <c r="DQ31" s="121"/>
      <c r="DR31" s="121"/>
      <c r="DS31" s="121"/>
      <c r="DT31" s="121"/>
      <c r="DU31" s="121"/>
      <c r="DV31" s="121"/>
      <c r="DW31" s="121"/>
      <c r="DX31" s="121"/>
      <c r="DY31" s="121"/>
      <c r="DZ31" s="121"/>
      <c r="EA31" s="111"/>
      <c r="EB31" s="111"/>
    </row>
    <row r="32" ht="17" customHeight="1">
      <c r="A32" s="111"/>
      <c r="B32" s="111"/>
      <c r="C32" s="244">
        <v>4</v>
      </c>
      <c r="D32" s="303">
        <f>IF(AA32="-",INDEX(DV$1:DV$23,MATCH(C32,$DW$1:$DW$23,0)),AA32)</f>
        <v>4</v>
      </c>
      <c r="E32" s="182"/>
      <c r="F32" t="s" s="297">
        <f>INDEX(F$1:F$23,MATCH(C32,$DW$1:$DW$23,0))</f>
        <v>195</v>
      </c>
      <c r="G32" t="s" s="297">
        <f>INDEX(G$1:G$23,MATCH(C32,$DW$1:$DW$23,0))</f>
        <v>196</v>
      </c>
      <c r="H32" t="s" s="297">
        <f>INDEX(H$1:H$23,MATCH(C32,$DW$1:$DW$23,0))</f>
        <v>197</v>
      </c>
      <c r="I32" s="182"/>
      <c r="J32" s="182"/>
      <c r="K32" s="308"/>
      <c r="L32" s="178">
        <f>INDEX(P$1:P$23,MATCH(C32,$DW$1:$DW$23,0))</f>
        <v>0</v>
      </c>
      <c r="M32" s="163">
        <f>INDEX(U$1:U$23,MATCH(C32,$DW$1:$DW$23,0))</f>
        <v>0</v>
      </c>
      <c r="N32" s="163">
        <f>INDEX(Z$1:Z$23,MATCH(C32,$DW$1:$DW$23,0))</f>
        <v>0</v>
      </c>
      <c r="O32" s="177">
        <f>INDEX(AE$1:AE$23,MATCH(C32,$DW$1:$DW$23,0))</f>
        <v>0</v>
      </c>
      <c r="P32" s="178">
        <f>INDEX(AJ$1:AJ$23,MATCH(C32,$DW$1:$DW$23,0))</f>
        <v>0</v>
      </c>
      <c r="Q32" s="163">
        <f>INDEX(AO$1:AO$23,MATCH(C32,$DW$1:$DW$23,0))</f>
        <v>0</v>
      </c>
      <c r="R32" s="163">
        <f>INDEX(AT$1:AT$23,MATCH(C32,$DW$1:$DW$23,0))</f>
        <v>0</v>
      </c>
      <c r="S32" s="169">
        <f>INDEX(AY$1:AY$23,MATCH(C32,$DW$1:$DW$23,0))</f>
        <v>0</v>
      </c>
      <c r="T32" s="309">
        <f>INDEX(AZ$1:AZ$23,MATCH(C32,$DW$1:$DW$23,0))</f>
        <v>0</v>
      </c>
      <c r="U32" s="178">
        <f>INDEX(BE$1:BE$23,MATCH(C32,$DW$1:$DW$23,0))</f>
        <v>0</v>
      </c>
      <c r="V32" s="163">
        <f>INDEX(BJ1:BJ35,MATCH(C32,$DW1:$DW35,0))</f>
        <v>0</v>
      </c>
      <c r="W32" s="163">
        <f>INDEX(BO$1:BO$23,MATCH(C32,$DW$1:$DW$23,0))</f>
        <v>0</v>
      </c>
      <c r="X32" s="163">
        <f>INDEX(BT$1:BT$23,MATCH(C32,$DW$1:$DW$23,0))</f>
        <v>0</v>
      </c>
      <c r="Y32" s="163">
        <f>INDEX(BY$1:BY$23,MATCH(C32,$DW$1:$DW$23,0))</f>
        <v>0</v>
      </c>
      <c r="Z32" s="169">
        <f>INDEX(CD$1:CD$23,MATCH(C32,$DW$1:$DW$23,0))</f>
        <v>0</v>
      </c>
      <c r="AA32" t="s" s="310">
        <f>INDEX(DY$1:DY$23,MATCH(C32,$DW$1:$DW$23,0))</f>
        <v>157</v>
      </c>
      <c r="AB32" s="178">
        <f>INDEX(DH$1:DH$23,MATCH(C32,$DW$1:$DW$23,0))</f>
        <v>0</v>
      </c>
      <c r="AC32" s="162">
        <f>INDEX(DI$1:DI$23,MATCH(C32,$DW$1:$DW$23,0))</f>
        <v>0</v>
      </c>
      <c r="AD32" s="179">
        <f>INDEX(D$1:D$23,MATCH(C32,$DW$1:$DW$23,0))</f>
        <v>18</v>
      </c>
      <c r="AE32" s="180">
        <f>INDEX(DX$1:DX$23,MATCH(C32,$DW$1:$DW$23,0))</f>
        <v>0</v>
      </c>
      <c r="AF32" t="s" s="257">
        <f>IF(AC32&gt;=150,"Point","-")</f>
        <v>26</v>
      </c>
      <c r="AG32" s="31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121"/>
      <c r="BY32" s="121"/>
      <c r="BZ32" s="121"/>
      <c r="CA32" s="121"/>
      <c r="CB32" s="121"/>
      <c r="CC32" s="121"/>
      <c r="CD32" s="121"/>
      <c r="CE32" s="121"/>
      <c r="CF32" s="121"/>
      <c r="CG32" s="121"/>
      <c r="CH32" s="121"/>
      <c r="CI32" s="121"/>
      <c r="CJ32" s="121"/>
      <c r="CK32" s="121"/>
      <c r="CL32" s="121"/>
      <c r="CM32" s="121"/>
      <c r="CN32" s="121"/>
      <c r="CO32" s="121"/>
      <c r="CP32" s="121"/>
      <c r="CQ32" s="121"/>
      <c r="CR32" s="121"/>
      <c r="CS32" s="121"/>
      <c r="CT32" s="121"/>
      <c r="CU32" s="121"/>
      <c r="CV32" s="121"/>
      <c r="CW32" s="121"/>
      <c r="CX32" s="121"/>
      <c r="CY32" s="121"/>
      <c r="CZ32" s="121"/>
      <c r="DA32" s="121"/>
      <c r="DB32" s="121"/>
      <c r="DC32" s="121"/>
      <c r="DD32" s="121"/>
      <c r="DE32" s="121"/>
      <c r="DF32" s="121"/>
      <c r="DG32" s="121"/>
      <c r="DH32" s="121"/>
      <c r="DI32" s="121"/>
      <c r="DJ32" s="121"/>
      <c r="DK32" s="121"/>
      <c r="DL32" s="121"/>
      <c r="DM32" s="121"/>
      <c r="DN32" s="121"/>
      <c r="DO32" s="121"/>
      <c r="DP32" s="121"/>
      <c r="DQ32" s="121"/>
      <c r="DR32" s="121"/>
      <c r="DS32" s="121"/>
      <c r="DT32" s="121"/>
      <c r="DU32" s="121"/>
      <c r="DV32" s="121"/>
      <c r="DW32" s="121"/>
      <c r="DX32" s="121"/>
      <c r="DY32" s="121"/>
      <c r="DZ32" s="121"/>
      <c r="EA32" s="111"/>
      <c r="EB32" s="111"/>
    </row>
    <row r="33" ht="17" customHeight="1">
      <c r="A33" s="111"/>
      <c r="B33" s="111"/>
      <c r="C33" s="244">
        <v>5</v>
      </c>
      <c r="D33" s="303">
        <f>IF(AA33="-",INDEX(DV$1:DV$23,MATCH(C33,$DW$1:$DW$23,0)),AA33)</f>
      </c>
      <c r="E33" s="182"/>
      <c r="F33" s="297">
        <f>INDEX(F$1:F$23,MATCH(C33,$DW$1:$DW$23,0))</f>
      </c>
      <c r="G33" s="297">
        <f>INDEX(G$1:G$23,MATCH(C33,$DW$1:$DW$23,0))</f>
      </c>
      <c r="H33" s="297">
        <f>INDEX(H$1:H$23,MATCH(C33,$DW$1:$DW$23,0))</f>
      </c>
      <c r="I33" s="182"/>
      <c r="J33" s="182"/>
      <c r="K33" s="308"/>
      <c r="L33" s="178">
        <f>INDEX(P$1:P$23,MATCH(C33,$DW$1:$DW$23,0))</f>
      </c>
      <c r="M33" s="163">
        <f>INDEX(U$1:U$23,MATCH(C33,$DW$1:$DW$23,0))</f>
      </c>
      <c r="N33" s="163">
        <f>INDEX(Z$1:Z$23,MATCH(C33,$DW$1:$DW$23,0))</f>
      </c>
      <c r="O33" s="177">
        <f>INDEX(AE$1:AE$23,MATCH(C33,$DW$1:$DW$23,0))</f>
      </c>
      <c r="P33" s="178">
        <f>INDEX(AJ$1:AJ$23,MATCH(C33,$DW$1:$DW$23,0))</f>
      </c>
      <c r="Q33" s="163">
        <f>INDEX(AO$1:AO$23,MATCH(C33,$DW$1:$DW$23,0))</f>
      </c>
      <c r="R33" s="163">
        <f>INDEX(AT$1:AT$23,MATCH(C33,$DW$1:$DW$23,0))</f>
      </c>
      <c r="S33" s="169">
        <f>INDEX(AY$1:AY$23,MATCH(C33,$DW$1:$DW$23,0))</f>
      </c>
      <c r="T33" s="309">
        <f>INDEX(AZ$1:AZ$23,MATCH(C33,$DW$1:$DW$23,0))</f>
      </c>
      <c r="U33" s="178">
        <f>INDEX(BE$1:BE$23,MATCH(C33,$DW$1:$DW$23,0))</f>
      </c>
      <c r="V33" s="163">
        <f>INDEX(BJ1:BJ35,MATCH(C33,$DW1:$DW35,0))</f>
      </c>
      <c r="W33" s="163">
        <f>INDEX(BO$1:BO$23,MATCH(C33,$DW$1:$DW$23,0))</f>
      </c>
      <c r="X33" s="163">
        <f>INDEX(BT$1:BT$23,MATCH(C33,$DW$1:$DW$23,0))</f>
      </c>
      <c r="Y33" s="163">
        <f>INDEX(BY$1:BY$23,MATCH(C33,$DW$1:$DW$23,0))</f>
      </c>
      <c r="Z33" s="169">
        <f>INDEX(CD$1:CD$23,MATCH(C33,$DW$1:$DW$23,0))</f>
      </c>
      <c r="AA33" s="310">
        <f>INDEX(DY$1:DY$23,MATCH(C33,$DW$1:$DW$23,0))</f>
      </c>
      <c r="AB33" s="178">
        <f>INDEX(DH$1:DH$23,MATCH(C33,$DW$1:$DW$23,0))</f>
      </c>
      <c r="AC33" s="162">
        <f>INDEX(DI$1:DI$23,MATCH(C33,$DW$1:$DW$23,0))</f>
      </c>
      <c r="AD33" s="179">
        <f>INDEX(D$1:D$23,MATCH(C33,$DW$1:$DW$23,0))</f>
      </c>
      <c r="AE33" s="180">
        <f>INDEX(DX$1:DX$23,MATCH(C33,$DW$1:$DW$23,0))</f>
      </c>
      <c r="AF33" s="257">
        <f>IF(AC33&gt;=150,"Point","-")</f>
      </c>
      <c r="AG33" s="259"/>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S33" s="111"/>
      <c r="BT33" s="111"/>
      <c r="BU33" s="111"/>
      <c r="BV33" s="111"/>
      <c r="BW33" s="111"/>
      <c r="BX33" s="111"/>
      <c r="BY33" s="111"/>
      <c r="BZ33" s="111"/>
      <c r="CA33" s="111"/>
      <c r="CB33" s="111"/>
      <c r="CC33" s="111"/>
      <c r="CD33" s="111"/>
      <c r="CE33" s="111"/>
      <c r="CF33" s="111"/>
      <c r="CG33" s="111"/>
      <c r="CH33" s="111"/>
      <c r="CI33" s="111"/>
      <c r="CJ33" s="111"/>
      <c r="CK33" s="111"/>
      <c r="CL33" s="111"/>
      <c r="CM33" s="111"/>
      <c r="CN33" s="111"/>
      <c r="CO33" s="111"/>
      <c r="CP33" s="111"/>
      <c r="CQ33" s="111"/>
      <c r="CR33" s="111"/>
      <c r="CS33" s="111"/>
      <c r="CT33" s="111"/>
      <c r="CU33" s="111"/>
      <c r="CV33" s="111"/>
      <c r="CW33" s="111"/>
      <c r="CX33" s="111"/>
      <c r="CY33" s="111"/>
      <c r="CZ33" s="111"/>
      <c r="DA33" s="111"/>
      <c r="DB33" s="111"/>
      <c r="DC33" s="111"/>
      <c r="DD33" s="111"/>
      <c r="DE33" s="111"/>
      <c r="DF33" s="111"/>
      <c r="DG33" s="111"/>
      <c r="DH33" s="111"/>
      <c r="DI33" s="111"/>
      <c r="DJ33" s="111"/>
      <c r="DK33" s="111"/>
      <c r="DL33" s="111"/>
      <c r="DM33" s="111"/>
      <c r="DN33" s="111"/>
      <c r="DO33" s="111"/>
      <c r="DP33" s="111"/>
      <c r="DQ33" s="111"/>
      <c r="DR33" s="111"/>
      <c r="DS33" s="111"/>
      <c r="DT33" s="111"/>
      <c r="DU33" s="111"/>
      <c r="DV33" s="111"/>
      <c r="DW33" s="111"/>
      <c r="DX33" s="111"/>
      <c r="DY33" s="111"/>
      <c r="DZ33" s="111"/>
      <c r="EA33" s="111"/>
      <c r="EB33" s="111"/>
    </row>
    <row r="34" ht="17" customHeight="1">
      <c r="A34" s="111"/>
      <c r="B34" s="111"/>
      <c r="C34" s="244">
        <v>6</v>
      </c>
      <c r="D34" s="303">
        <f>IF(AA34="-",INDEX(DV$1:DV$23,MATCH(C34,$DW$1:$DW$23,0)),AA34)</f>
      </c>
      <c r="E34" s="182"/>
      <c r="F34" s="297">
        <f>INDEX(F$1:F$23,MATCH(C34,$DW$1:$DW$23,0))</f>
      </c>
      <c r="G34" s="297">
        <f>INDEX(G$1:G$23,MATCH(C34,$DW$1:$DW$23,0))</f>
      </c>
      <c r="H34" s="297">
        <f>INDEX(H$1:H$23,MATCH(C34,$DW$1:$DW$23,0))</f>
      </c>
      <c r="I34" s="182"/>
      <c r="J34" s="182"/>
      <c r="K34" s="308"/>
      <c r="L34" s="178">
        <f>INDEX(P$1:P$23,MATCH(C34,$DW$1:$DW$23,0))</f>
      </c>
      <c r="M34" s="163">
        <f>INDEX(U$1:U$23,MATCH(C34,$DW$1:$DW$23,0))</f>
      </c>
      <c r="N34" s="163">
        <f>INDEX(Z$1:Z$23,MATCH(C34,$DW$1:$DW$23,0))</f>
      </c>
      <c r="O34" s="177">
        <f>INDEX(AE$1:AE$23,MATCH(C34,$DW$1:$DW$23,0))</f>
      </c>
      <c r="P34" s="178">
        <f>INDEX(AJ$1:AJ$23,MATCH(C34,$DW$1:$DW$23,0))</f>
      </c>
      <c r="Q34" s="163">
        <f>INDEX(AO$1:AO$23,MATCH(C34,$DW$1:$DW$23,0))</f>
      </c>
      <c r="R34" s="163">
        <f>INDEX(AT$1:AT$23,MATCH(C34,$DW$1:$DW$23,0))</f>
      </c>
      <c r="S34" s="169">
        <f>INDEX(AY$1:AY$23,MATCH(C34,$DW$1:$DW$23,0))</f>
      </c>
      <c r="T34" s="309">
        <f>INDEX(AZ$1:AZ$23,MATCH(C34,$DW$1:$DW$23,0))</f>
      </c>
      <c r="U34" s="178">
        <f>INDEX(BE$1:BE$23,MATCH(C34,$DW$1:$DW$23,0))</f>
      </c>
      <c r="V34" s="163">
        <f>INDEX(BJ1:BJ35,MATCH(C34,$DW1:$DW35,0))</f>
      </c>
      <c r="W34" s="163">
        <f>INDEX(BO$1:BO$23,MATCH(C34,$DW$1:$DW$23,0))</f>
      </c>
      <c r="X34" s="163">
        <f>INDEX(BT$1:BT$23,MATCH(C34,$DW$1:$DW$23,0))</f>
      </c>
      <c r="Y34" s="163">
        <f>INDEX(BY$1:BY$23,MATCH(C34,$DW$1:$DW$23,0))</f>
      </c>
      <c r="Z34" s="169">
        <f>INDEX(CD$1:CD$23,MATCH(C34,$DW$1:$DW$23,0))</f>
      </c>
      <c r="AA34" s="310">
        <f>INDEX(DY$1:DY$23,MATCH(C34,$DW$1:$DW$23,0))</f>
      </c>
      <c r="AB34" s="178">
        <f>INDEX(DH$1:DH$23,MATCH(C34,$DW$1:$DW$23,0))</f>
      </c>
      <c r="AC34" s="162">
        <f>INDEX(DI$1:DI$23,MATCH(C34,$DW$1:$DW$23,0))</f>
      </c>
      <c r="AD34" s="187">
        <f>INDEX(D$1:D$23,MATCH(C34,$DW$1:$DW$23,0))</f>
      </c>
      <c r="AE34" s="180">
        <f>INDEX(DX$1:DX$23,MATCH(C34,$DW$1:$DW$23,0))</f>
      </c>
      <c r="AF34" s="257">
        <f>IF(AC34&gt;=150,"Point","-")</f>
      </c>
      <c r="AG34" s="259"/>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c r="BY34" s="111"/>
      <c r="BZ34" s="111"/>
      <c r="CA34" s="111"/>
      <c r="CB34" s="111"/>
      <c r="CC34" s="111"/>
      <c r="CD34" s="111"/>
      <c r="CE34" s="111"/>
      <c r="CF34" s="111"/>
      <c r="CG34" s="111"/>
      <c r="CH34" s="111"/>
      <c r="CI34" s="111"/>
      <c r="CJ34" s="111"/>
      <c r="CK34" s="111"/>
      <c r="CL34" s="111"/>
      <c r="CM34" s="111"/>
      <c r="CN34" s="111"/>
      <c r="CO34" s="111"/>
      <c r="CP34" s="111"/>
      <c r="CQ34" s="111"/>
      <c r="CR34" s="111"/>
      <c r="CS34" s="111"/>
      <c r="CT34" s="111"/>
      <c r="CU34" s="111"/>
      <c r="CV34" s="111"/>
      <c r="CW34" s="111"/>
      <c r="CX34" s="111"/>
      <c r="CY34" s="111"/>
      <c r="CZ34" s="111"/>
      <c r="DA34" s="111"/>
      <c r="DB34" s="111"/>
      <c r="DC34" s="111"/>
      <c r="DD34" s="111"/>
      <c r="DE34" s="111"/>
      <c r="DF34" s="111"/>
      <c r="DG34" s="111"/>
      <c r="DH34" s="111"/>
      <c r="DI34" s="111"/>
      <c r="DJ34" s="111"/>
      <c r="DK34" s="111"/>
      <c r="DL34" s="111"/>
      <c r="DM34" s="111"/>
      <c r="DN34" s="111"/>
      <c r="DO34" s="111"/>
      <c r="DP34" s="111"/>
      <c r="DQ34" s="111"/>
      <c r="DR34" s="111"/>
      <c r="DS34" s="111"/>
      <c r="DT34" s="111"/>
      <c r="DU34" s="111"/>
      <c r="DV34" s="111"/>
      <c r="DW34" s="111"/>
      <c r="DX34" s="111"/>
      <c r="DY34" s="111"/>
      <c r="DZ34" s="111"/>
      <c r="EA34" s="111"/>
      <c r="EB34" s="111"/>
    </row>
    <row r="35" ht="16.5" customHeight="1">
      <c r="A35" s="111"/>
      <c r="B35" s="111"/>
      <c r="C35" s="244">
        <v>7</v>
      </c>
      <c r="D35" s="303">
        <f>IF(AA35="-",INDEX(DV$1:DV$23,MATCH(C35,$DW$1:$DW$23,0)),AA35)</f>
      </c>
      <c r="E35" s="182"/>
      <c r="F35" s="297">
        <f>INDEX(F$1:F$23,MATCH(C35,$DW$1:$DW$23,0))</f>
      </c>
      <c r="G35" s="297">
        <f>INDEX(G$1:G$23,MATCH(C35,$DW$1:$DW$23,0))</f>
      </c>
      <c r="H35" s="297">
        <f>INDEX(H$1:H$23,MATCH(C35,$DW$1:$DW$23,0))</f>
      </c>
      <c r="I35" s="182"/>
      <c r="J35" s="182"/>
      <c r="K35" s="308"/>
      <c r="L35" s="178">
        <f>INDEX(P$1:P$23,MATCH(C35,$DW$1:$DW$23,0))</f>
      </c>
      <c r="M35" s="163">
        <f>INDEX(U$1:U$23,MATCH(C35,$DW$1:$DW$23,0))</f>
      </c>
      <c r="N35" s="163">
        <f>INDEX(Z$1:Z$23,MATCH(C35,$DW$1:$DW$23,0))</f>
      </c>
      <c r="O35" s="169">
        <f>INDEX(AE$1:AE$23,MATCH(C35,$DW$1:$DW$23,0))</f>
      </c>
      <c r="P35" s="178">
        <f>INDEX(AJ$1:AJ$23,MATCH(C35,$DW$1:$DW$23,0))</f>
      </c>
      <c r="Q35" s="163">
        <f>INDEX(AO$1:AO$23,MATCH(C35,$DW$1:$DW$23,0))</f>
      </c>
      <c r="R35" s="163">
        <f>INDEX(AT$1:AT$23,MATCH(C35,$DW$1:$DW$23,0))</f>
      </c>
      <c r="S35" s="169">
        <f>INDEX(AY$1:AY$23,MATCH(C35,$DW$1:$DW$23,0))</f>
      </c>
      <c r="T35" s="309">
        <f>INDEX(AZ$1:AZ$23,MATCH(C35,$DW$1:$DW$23,0))</f>
      </c>
      <c r="U35" s="178">
        <f>INDEX(BE$1:BE$23,MATCH(C35,$DW$1:$DW$23,0))</f>
      </c>
      <c r="V35" s="163">
        <f>INDEX(BJ1:BJ35,MATCH(C35,$DW1:$DW35,0))</f>
      </c>
      <c r="W35" s="163">
        <f>INDEX(BO$1:BO$23,MATCH(C35,$DW$1:$DW$23,0))</f>
      </c>
      <c r="X35" s="163">
        <f>INDEX(BT$1:BT$23,MATCH(C35,$DW$1:$DW$23,0))</f>
      </c>
      <c r="Y35" s="163">
        <f>INDEX(BY$1:BY$23,MATCH(C35,$DW$1:$DW$23,0))</f>
      </c>
      <c r="Z35" s="169">
        <f>INDEX(CD$1:CD$23,MATCH(C35,$DW$1:$DW$23,0))</f>
      </c>
      <c r="AA35" s="310">
        <f>INDEX(DY$1:DY$23,MATCH(C35,$DW$1:$DW$23,0))</f>
      </c>
      <c r="AB35" s="178">
        <f>INDEX(DH$1:DH$23,MATCH(C35,$DW$1:$DW$23,0))</f>
      </c>
      <c r="AC35" s="162">
        <f>INDEX(DI$1:DI$23,MATCH(C35,$DW$1:$DW$23,0))</f>
      </c>
      <c r="AD35" s="187">
        <f>INDEX(D$1:D$23,MATCH(C35,$DW$1:$DW$23,0))</f>
      </c>
      <c r="AE35" s="180">
        <f>INDEX(DX$1:DX$23,MATCH(C35,$DW$1:$DW$23,0))</f>
      </c>
      <c r="AF35" s="271">
        <f>IF(AC35&gt;=150,"Point","-")</f>
      </c>
      <c r="AG35" s="259"/>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11"/>
      <c r="BY35" s="111"/>
      <c r="BZ35" s="111"/>
      <c r="CA35" s="111"/>
      <c r="CB35" s="111"/>
      <c r="CC35" s="111"/>
      <c r="CD35" s="111"/>
      <c r="CE35" s="111"/>
      <c r="CF35" s="111"/>
      <c r="CG35" s="111"/>
      <c r="CH35" s="111"/>
      <c r="CI35" s="111"/>
      <c r="CJ35" s="111"/>
      <c r="CK35" s="111"/>
      <c r="CL35" s="111"/>
      <c r="CM35" s="111"/>
      <c r="CN35" s="111"/>
      <c r="CO35" s="111"/>
      <c r="CP35" s="111"/>
      <c r="CQ35" s="111"/>
      <c r="CR35" s="111"/>
      <c r="CS35" s="111"/>
      <c r="CT35" s="111"/>
      <c r="CU35" s="111"/>
      <c r="CV35" s="111"/>
      <c r="CW35" s="111"/>
      <c r="CX35" s="111"/>
      <c r="CY35" s="111"/>
      <c r="CZ35" s="111"/>
      <c r="DA35" s="111"/>
      <c r="DB35" s="111"/>
      <c r="DC35" s="111"/>
      <c r="DD35" s="111"/>
      <c r="DE35" s="111"/>
      <c r="DF35" s="111"/>
      <c r="DG35" s="111"/>
      <c r="DH35" s="111"/>
      <c r="DI35" s="111"/>
      <c r="DJ35" s="111"/>
      <c r="DK35" s="111"/>
      <c r="DL35" s="111"/>
      <c r="DM35" s="111"/>
      <c r="DN35" s="111"/>
      <c r="DO35" s="111"/>
      <c r="DP35" s="111"/>
      <c r="DQ35" s="111"/>
      <c r="DR35" s="111"/>
      <c r="DS35" s="111"/>
      <c r="DT35" s="111"/>
      <c r="DU35" s="111"/>
      <c r="DV35" s="111"/>
      <c r="DW35" s="111"/>
      <c r="DX35" s="111"/>
      <c r="DY35" s="111"/>
      <c r="DZ35" s="111"/>
      <c r="EA35" s="111"/>
      <c r="EB35" s="111"/>
    </row>
  </sheetData>
  <mergeCells count="29">
    <mergeCell ref="D1:H1"/>
    <mergeCell ref="D2:H2"/>
    <mergeCell ref="L2:AE2"/>
    <mergeCell ref="AF2:AZ2"/>
    <mergeCell ref="BA2:DG2"/>
    <mergeCell ref="L27:O27"/>
    <mergeCell ref="P27:T27"/>
    <mergeCell ref="U27:AA27"/>
    <mergeCell ref="L3:P3"/>
    <mergeCell ref="Q3:U3"/>
    <mergeCell ref="V3:Z3"/>
    <mergeCell ref="AA3:AE3"/>
    <mergeCell ref="AF3:AJ3"/>
    <mergeCell ref="AK3:AO3"/>
    <mergeCell ref="AP3:AT3"/>
    <mergeCell ref="AU3:AY3"/>
    <mergeCell ref="BA3:BE3"/>
    <mergeCell ref="BF3:BJ3"/>
    <mergeCell ref="BK3:BO3"/>
    <mergeCell ref="BP3:BT3"/>
    <mergeCell ref="BU3:BY3"/>
    <mergeCell ref="BZ3:CD3"/>
    <mergeCell ref="DD3:DG3"/>
    <mergeCell ref="CE3:CH3"/>
    <mergeCell ref="CI3:CL3"/>
    <mergeCell ref="CM3:CP3"/>
    <mergeCell ref="CQ3:CT3"/>
    <mergeCell ref="CU3:CX3"/>
    <mergeCell ref="CY3:DB3"/>
  </mergeCells>
  <pageMargins left="0.75" right="0.75" top="1" bottom="1" header="0.5" footer="0.5"/>
  <pageSetup firstPageNumber="1" fitToHeight="1" fitToWidth="1" scale="100" useFirstPageNumber="0" orientation="portrait" pageOrder="downThenOver"/>
  <headerFooter>
    <oddHeader>&amp;C&amp;"Arial,Regular"&amp;10&amp;K000000HTM 1</oddHeader>
    <oddFooter>&amp;C&amp;"Arial,Regular"&amp;10&amp;K000000Pagina &amp;P</oddFooter>
  </headerFooter>
</worksheet>
</file>

<file path=xl/worksheets/sheet9.xml><?xml version="1.0" encoding="utf-8"?>
<worksheet xmlns:r="http://schemas.openxmlformats.org/officeDocument/2006/relationships" xmlns="http://schemas.openxmlformats.org/spreadsheetml/2006/main">
  <dimension ref="A1:EB35"/>
  <sheetViews>
    <sheetView workbookViewId="0" showGridLines="0" defaultGridColor="1"/>
  </sheetViews>
  <sheetFormatPr defaultColWidth="8.625" defaultRowHeight="12.75" customHeight="1" outlineLevelRow="0" outlineLevelCol="0"/>
  <cols>
    <col min="1" max="1" hidden="1" width="8.625" style="314" customWidth="1"/>
    <col min="2" max="2" hidden="1" width="8.625" style="314" customWidth="1"/>
    <col min="3" max="3" width="2.25" style="314" customWidth="1"/>
    <col min="4" max="4" width="8.625" style="314" customWidth="1"/>
    <col min="5" max="5" width="1.875" style="314" customWidth="1"/>
    <col min="6" max="6" width="8.625" style="314" customWidth="1"/>
    <col min="7" max="7" width="11.125" style="314" customWidth="1"/>
    <col min="8" max="8" width="8.625" style="314" customWidth="1"/>
    <col min="9" max="9" hidden="1" width="8.625" style="314" customWidth="1"/>
    <col min="10" max="10" hidden="1" width="8.625" style="314" customWidth="1"/>
    <col min="11" max="11" hidden="1" width="8.625" style="314" customWidth="1"/>
    <col min="12" max="12" width="4.5" style="314" customWidth="1"/>
    <col min="13" max="13" width="4.5" style="314" customWidth="1"/>
    <col min="14" max="14" width="4.5" style="314" customWidth="1"/>
    <col min="15" max="15" width="4.5" style="314" customWidth="1"/>
    <col min="16" max="16" width="4.5" style="314" customWidth="1"/>
    <col min="17" max="17" width="4.5" style="314" customWidth="1"/>
    <col min="18" max="18" width="4.5" style="314" customWidth="1"/>
    <col min="19" max="19" width="4.5" style="314" customWidth="1"/>
    <col min="20" max="20" width="5.375" style="314" customWidth="1"/>
    <col min="21" max="21" width="3.625" style="314" customWidth="1"/>
    <col min="22" max="22" width="4.5" style="314" customWidth="1"/>
    <col min="23" max="23" width="4.5" style="314" customWidth="1"/>
    <col min="24" max="24" width="4.5" style="314" customWidth="1"/>
    <col min="25" max="25" width="3.625" style="314" customWidth="1"/>
    <col min="26" max="26" width="3.625" style="314" customWidth="1"/>
    <col min="27" max="27" width="4.5" style="314" customWidth="1"/>
    <col min="28" max="28" width="4.5" style="314" customWidth="1"/>
    <col min="29" max="29" width="5.375" style="314" customWidth="1"/>
    <col min="30" max="30" width="6" style="314" customWidth="1"/>
    <col min="31" max="31" width="6" style="314" customWidth="1"/>
    <col min="32" max="32" width="6" style="314" customWidth="1"/>
    <col min="33" max="33" width="4.5" style="314" customWidth="1"/>
    <col min="34" max="34" width="4.25" style="314" customWidth="1"/>
    <col min="35" max="35" width="4.25" style="314" customWidth="1"/>
    <col min="36" max="36" width="4.25" style="314" customWidth="1"/>
    <col min="37" max="37" width="4.25" style="314" customWidth="1"/>
    <col min="38" max="38" width="4.25" style="314" customWidth="1"/>
    <col min="39" max="39" width="4.25" style="314" customWidth="1"/>
    <col min="40" max="40" width="4.25" style="314" customWidth="1"/>
    <col min="41" max="41" width="4.25" style="314" customWidth="1"/>
    <col min="42" max="42" width="4.25" style="314" customWidth="1"/>
    <col min="43" max="43" width="4.25" style="314" customWidth="1"/>
    <col min="44" max="44" width="4.25" style="314" customWidth="1"/>
    <col min="45" max="45" width="4.25" style="314" customWidth="1"/>
    <col min="46" max="46" width="4.25" style="314" customWidth="1"/>
    <col min="47" max="47" width="4.25" style="314" customWidth="1"/>
    <col min="48" max="48" width="4.5" style="314" customWidth="1"/>
    <col min="49" max="49" width="4.5" style="314" customWidth="1"/>
    <col min="50" max="50" width="4.5" style="314" customWidth="1"/>
    <col min="51" max="51" width="4.5" style="314" customWidth="1"/>
    <col min="52" max="52" width="4.5" style="314" customWidth="1"/>
    <col min="53" max="53" width="4.125" style="314" customWidth="1"/>
    <col min="54" max="54" width="4.125" style="314" customWidth="1"/>
    <col min="55" max="55" width="4.125" style="314" customWidth="1"/>
    <col min="56" max="56" width="4.125" style="314" customWidth="1"/>
    <col min="57" max="57" width="4.125" style="314" customWidth="1"/>
    <col min="58" max="58" width="4.125" style="314" customWidth="1"/>
    <col min="59" max="59" width="4.125" style="314" customWidth="1"/>
    <col min="60" max="60" width="4.125" style="314" customWidth="1"/>
    <col min="61" max="61" width="4.125" style="314" customWidth="1"/>
    <col min="62" max="62" width="4.125" style="314" customWidth="1"/>
    <col min="63" max="63" width="4.125" style="314" customWidth="1"/>
    <col min="64" max="64" width="4.125" style="314" customWidth="1"/>
    <col min="65" max="65" width="4.125" style="314" customWidth="1"/>
    <col min="66" max="66" width="4.125" style="314" customWidth="1"/>
    <col min="67" max="67" width="4.125" style="314" customWidth="1"/>
    <col min="68" max="68" width="3.75" style="314" customWidth="1"/>
    <col min="69" max="69" width="3.75" style="314" customWidth="1"/>
    <col min="70" max="70" width="3.75" style="314" customWidth="1"/>
    <col min="71" max="71" width="3.5" style="314" customWidth="1"/>
    <col min="72" max="72" width="3.625" style="314" customWidth="1"/>
    <col min="73" max="73" width="3.75" style="314" customWidth="1"/>
    <col min="74" max="74" width="3.75" style="314" customWidth="1"/>
    <col min="75" max="75" width="3.75" style="314" customWidth="1"/>
    <col min="76" max="76" width="3.625" style="314" customWidth="1"/>
    <col min="77" max="77" width="3.625" style="314" customWidth="1"/>
    <col min="78" max="78" width="4" style="314" customWidth="1"/>
    <col min="79" max="79" width="4" style="314" customWidth="1"/>
    <col min="80" max="80" width="4" style="314" customWidth="1"/>
    <col min="81" max="81" width="4" style="314" customWidth="1"/>
    <col min="82" max="82" width="4" style="314" customWidth="1"/>
    <col min="83" max="83" width="4.125" style="314" customWidth="1"/>
    <col min="84" max="84" width="4.125" style="314" customWidth="1"/>
    <col min="85" max="85" width="4.125" style="314" customWidth="1"/>
    <col min="86" max="86" width="4.125" style="314" customWidth="1"/>
    <col min="87" max="87" width="4.125" style="314" customWidth="1"/>
    <col min="88" max="88" width="4.125" style="314" customWidth="1"/>
    <col min="89" max="89" width="4.125" style="314" customWidth="1"/>
    <col min="90" max="90" width="4.125" style="314" customWidth="1"/>
    <col min="91" max="91" width="4.125" style="314" customWidth="1"/>
    <col min="92" max="92" width="4.125" style="314" customWidth="1"/>
    <col min="93" max="93" width="4.125" style="314" customWidth="1"/>
    <col min="94" max="94" width="4.125" style="314" customWidth="1"/>
    <col min="95" max="95" width="4.125" style="314" customWidth="1"/>
    <col min="96" max="96" width="4.125" style="314" customWidth="1"/>
    <col min="97" max="97" width="4.125" style="314" customWidth="1"/>
    <col min="98" max="98" width="4.125" style="314" customWidth="1"/>
    <col min="99" max="99" width="4.125" style="314" customWidth="1"/>
    <col min="100" max="100" width="4.125" style="314" customWidth="1"/>
    <col min="101" max="101" width="4.125" style="314" customWidth="1"/>
    <col min="102" max="102" width="4.125" style="314" customWidth="1"/>
    <col min="103" max="103" width="4.125" style="314" customWidth="1"/>
    <col min="104" max="104" width="4.125" style="314" customWidth="1"/>
    <col min="105" max="105" width="4.125" style="314" customWidth="1"/>
    <col min="106" max="106" width="4.125" style="314" customWidth="1"/>
    <col min="107" max="107" width="6.375" style="314" customWidth="1"/>
    <col min="108" max="108" width="3.625" style="314" customWidth="1"/>
    <col min="109" max="109" width="3.625" style="314" customWidth="1"/>
    <col min="110" max="110" width="3.625" style="314" customWidth="1"/>
    <col min="111" max="111" width="3.625" style="314" customWidth="1"/>
    <col min="112" max="112" width="3.625" style="314" customWidth="1"/>
    <col min="113" max="113" width="4.125" style="314" customWidth="1"/>
    <col min="114" max="114" width="2.5" style="314" customWidth="1"/>
    <col min="115" max="115" hidden="1" width="8.625" style="314" customWidth="1"/>
    <col min="116" max="116" hidden="1" width="8.625" style="314" customWidth="1"/>
    <col min="117" max="117" hidden="1" width="8.625" style="314" customWidth="1"/>
    <col min="118" max="118" hidden="1" width="8.625" style="314" customWidth="1"/>
    <col min="119" max="119" hidden="1" width="8.625" style="314" customWidth="1"/>
    <col min="120" max="120" hidden="1" width="8.625" style="314" customWidth="1"/>
    <col min="121" max="121" hidden="1" width="8.625" style="314" customWidth="1"/>
    <col min="122" max="122" hidden="1" width="8.625" style="314" customWidth="1"/>
    <col min="123" max="123" hidden="1" width="8.625" style="314" customWidth="1"/>
    <col min="124" max="124" hidden="1" width="8.625" style="314" customWidth="1"/>
    <col min="125" max="125" hidden="1" width="8.625" style="314" customWidth="1"/>
    <col min="126" max="126" hidden="1" width="8.625" style="314" customWidth="1"/>
    <col min="127" max="127" hidden="1" width="8.625" style="314" customWidth="1"/>
    <col min="128" max="128" hidden="1" width="8.625" style="314" customWidth="1"/>
    <col min="129" max="129" hidden="1" width="8.625" style="314" customWidth="1"/>
    <col min="130" max="130" hidden="1" width="8.625" style="314" customWidth="1"/>
    <col min="131" max="131" width="8.625" style="314" customWidth="1"/>
    <col min="132" max="132" width="8.625" style="314" customWidth="1"/>
    <col min="133" max="256" width="8.625" style="314" customWidth="1"/>
  </cols>
  <sheetData>
    <row r="1" ht="17" customHeight="1">
      <c r="A1" s="111"/>
      <c r="B1" s="111"/>
      <c r="C1" s="112"/>
      <c r="D1" t="s" s="113">
        <f>'classi'!B2</f>
        <v>105</v>
      </c>
      <c r="E1" s="114"/>
      <c r="F1" s="114"/>
      <c r="G1" s="114"/>
      <c r="H1" s="115"/>
      <c r="I1" s="116"/>
      <c r="J1" s="117"/>
      <c r="K1" s="117"/>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c r="DH1" s="119"/>
      <c r="DI1" s="120"/>
      <c r="DJ1" s="120"/>
      <c r="DK1" s="121"/>
      <c r="DL1" s="121"/>
      <c r="DM1" s="121"/>
      <c r="DN1" s="121"/>
      <c r="DO1" s="121"/>
      <c r="DP1" s="121"/>
      <c r="DQ1" s="121"/>
      <c r="DR1" s="121"/>
      <c r="DS1" s="121"/>
      <c r="DT1" s="121"/>
      <c r="DU1" s="121"/>
      <c r="DV1" s="121"/>
      <c r="DW1" s="121"/>
      <c r="DX1" s="121"/>
      <c r="DY1" s="121"/>
      <c r="DZ1" s="121"/>
      <c r="EA1" s="111"/>
      <c r="EB1" s="111"/>
    </row>
    <row r="2" ht="17" customHeight="1">
      <c r="A2" s="111"/>
      <c r="B2" s="111"/>
      <c r="C2" s="112"/>
      <c r="D2" t="s" s="113">
        <v>198</v>
      </c>
      <c r="E2" s="122"/>
      <c r="F2" s="122"/>
      <c r="G2" s="122"/>
      <c r="H2" s="123"/>
      <c r="I2" s="124"/>
      <c r="J2" s="125"/>
      <c r="K2" s="126"/>
      <c r="L2" t="s" s="127">
        <v>106</v>
      </c>
      <c r="M2" s="128"/>
      <c r="N2" s="128"/>
      <c r="O2" s="128"/>
      <c r="P2" s="128"/>
      <c r="Q2" s="128"/>
      <c r="R2" s="128"/>
      <c r="S2" s="128"/>
      <c r="T2" s="128"/>
      <c r="U2" s="128"/>
      <c r="V2" s="128"/>
      <c r="W2" s="128"/>
      <c r="X2" s="128"/>
      <c r="Y2" s="128"/>
      <c r="Z2" s="128"/>
      <c r="AA2" s="128"/>
      <c r="AB2" s="128"/>
      <c r="AC2" s="128"/>
      <c r="AD2" s="128"/>
      <c r="AE2" s="129"/>
      <c r="AF2" t="s" s="127">
        <v>107</v>
      </c>
      <c r="AG2" s="128"/>
      <c r="AH2" s="128"/>
      <c r="AI2" s="128"/>
      <c r="AJ2" s="128"/>
      <c r="AK2" s="128"/>
      <c r="AL2" s="128"/>
      <c r="AM2" s="128"/>
      <c r="AN2" s="128"/>
      <c r="AO2" s="128"/>
      <c r="AP2" s="128"/>
      <c r="AQ2" s="128"/>
      <c r="AR2" s="128"/>
      <c r="AS2" s="128"/>
      <c r="AT2" s="128"/>
      <c r="AU2" s="128"/>
      <c r="AV2" s="128"/>
      <c r="AW2" s="128"/>
      <c r="AX2" s="128"/>
      <c r="AY2" s="128"/>
      <c r="AZ2" s="129"/>
      <c r="BA2" t="s" s="127">
        <v>108</v>
      </c>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9"/>
      <c r="DH2" s="130"/>
      <c r="DI2" s="131"/>
      <c r="DJ2" s="125"/>
      <c r="DK2" s="118"/>
      <c r="DL2" s="118"/>
      <c r="DM2" s="118"/>
      <c r="DN2" s="118"/>
      <c r="DO2" s="118"/>
      <c r="DP2" s="118"/>
      <c r="DQ2" s="118"/>
      <c r="DR2" s="118"/>
      <c r="DS2" s="118"/>
      <c r="DT2" s="118"/>
      <c r="DU2" s="118"/>
      <c r="DV2" s="118"/>
      <c r="DW2" s="118"/>
      <c r="DX2" s="118"/>
      <c r="DY2" s="118"/>
      <c r="DZ2" s="121"/>
      <c r="EA2" s="111"/>
      <c r="EB2" s="111"/>
    </row>
    <row r="3" ht="81.75" customHeight="1">
      <c r="A3" s="111"/>
      <c r="B3" s="111"/>
      <c r="C3" s="112"/>
      <c r="D3" t="s" s="294">
        <v>8</v>
      </c>
      <c r="E3" s="295"/>
      <c r="F3" t="s" s="296">
        <v>9</v>
      </c>
      <c r="G3" t="s" s="296">
        <v>10</v>
      </c>
      <c r="H3" t="s" s="296">
        <v>11</v>
      </c>
      <c r="I3" s="135"/>
      <c r="J3" s="135"/>
      <c r="K3" s="135"/>
      <c r="L3" t="s" s="136">
        <v>109</v>
      </c>
      <c r="M3" s="137"/>
      <c r="N3" s="137"/>
      <c r="O3" s="137"/>
      <c r="P3" s="138"/>
      <c r="Q3" t="s" s="136">
        <v>110</v>
      </c>
      <c r="R3" s="137"/>
      <c r="S3" s="137"/>
      <c r="T3" s="137"/>
      <c r="U3" s="138"/>
      <c r="V3" t="s" s="136">
        <v>111</v>
      </c>
      <c r="W3" s="137"/>
      <c r="X3" s="137"/>
      <c r="Y3" s="137"/>
      <c r="Z3" s="138"/>
      <c r="AA3" t="s" s="136">
        <v>112</v>
      </c>
      <c r="AB3" s="137"/>
      <c r="AC3" s="137"/>
      <c r="AD3" s="137"/>
      <c r="AE3" s="138"/>
      <c r="AF3" t="s" s="136">
        <v>113</v>
      </c>
      <c r="AG3" s="137"/>
      <c r="AH3" s="137"/>
      <c r="AI3" s="137"/>
      <c r="AJ3" s="138"/>
      <c r="AK3" t="s" s="136">
        <v>114</v>
      </c>
      <c r="AL3" s="137"/>
      <c r="AM3" s="137"/>
      <c r="AN3" s="137"/>
      <c r="AO3" s="138"/>
      <c r="AP3" t="s" s="136">
        <v>115</v>
      </c>
      <c r="AQ3" s="137"/>
      <c r="AR3" s="137"/>
      <c r="AS3" s="137"/>
      <c r="AT3" s="138"/>
      <c r="AU3" t="s" s="136">
        <v>116</v>
      </c>
      <c r="AV3" s="137"/>
      <c r="AW3" s="137"/>
      <c r="AX3" s="137"/>
      <c r="AY3" s="138"/>
      <c r="AZ3" t="s" s="139">
        <v>117</v>
      </c>
      <c r="BA3" t="s" s="136">
        <v>118</v>
      </c>
      <c r="BB3" s="137"/>
      <c r="BC3" s="137"/>
      <c r="BD3" s="137"/>
      <c r="BE3" s="138"/>
      <c r="BF3" t="s" s="136">
        <v>119</v>
      </c>
      <c r="BG3" s="137"/>
      <c r="BH3" s="137"/>
      <c r="BI3" s="137"/>
      <c r="BJ3" s="138"/>
      <c r="BK3" t="s" s="136">
        <v>120</v>
      </c>
      <c r="BL3" s="137"/>
      <c r="BM3" s="137"/>
      <c r="BN3" s="137"/>
      <c r="BO3" s="138"/>
      <c r="BP3" t="s" s="136">
        <v>121</v>
      </c>
      <c r="BQ3" s="137"/>
      <c r="BR3" s="137"/>
      <c r="BS3" s="137"/>
      <c r="BT3" s="138"/>
      <c r="BU3" t="s" s="136">
        <v>122</v>
      </c>
      <c r="BV3" s="137"/>
      <c r="BW3" s="137"/>
      <c r="BX3" s="137"/>
      <c r="BY3" s="138"/>
      <c r="BZ3" t="s" s="136">
        <v>123</v>
      </c>
      <c r="CA3" s="137"/>
      <c r="CB3" s="137"/>
      <c r="CC3" s="137"/>
      <c r="CD3" s="140"/>
      <c r="CE3" t="s" s="141">
        <v>124</v>
      </c>
      <c r="CF3" s="137"/>
      <c r="CG3" s="137"/>
      <c r="CH3" s="138"/>
      <c r="CI3" t="s" s="136">
        <v>125</v>
      </c>
      <c r="CJ3" s="137"/>
      <c r="CK3" s="137"/>
      <c r="CL3" s="138"/>
      <c r="CM3" t="s" s="136">
        <v>126</v>
      </c>
      <c r="CN3" s="137"/>
      <c r="CO3" s="137"/>
      <c r="CP3" s="138"/>
      <c r="CQ3" t="s" s="136">
        <v>127</v>
      </c>
      <c r="CR3" s="137"/>
      <c r="CS3" s="137"/>
      <c r="CT3" s="138"/>
      <c r="CU3" t="s" s="136">
        <v>128</v>
      </c>
      <c r="CV3" s="137"/>
      <c r="CW3" s="137"/>
      <c r="CX3" s="138"/>
      <c r="CY3" t="s" s="136">
        <v>129</v>
      </c>
      <c r="CZ3" s="137"/>
      <c r="DA3" s="137"/>
      <c r="DB3" s="140"/>
      <c r="DC3" t="s" s="142">
        <v>130</v>
      </c>
      <c r="DD3" t="s" s="141">
        <v>131</v>
      </c>
      <c r="DE3" s="137"/>
      <c r="DF3" s="137"/>
      <c r="DG3" s="138"/>
      <c r="DH3" t="s" s="143">
        <v>132</v>
      </c>
      <c r="DI3" t="s" s="143">
        <v>133</v>
      </c>
      <c r="DJ3" t="s" s="144">
        <v>134</v>
      </c>
      <c r="DK3" t="s" s="145">
        <v>109</v>
      </c>
      <c r="DL3" t="s" s="146">
        <v>135</v>
      </c>
      <c r="DM3" t="s" s="146">
        <v>136</v>
      </c>
      <c r="DN3" t="s" s="147">
        <v>137</v>
      </c>
      <c r="DO3" t="s" s="148">
        <v>138</v>
      </c>
      <c r="DP3" t="s" s="147">
        <v>136</v>
      </c>
      <c r="DQ3" t="s" s="146">
        <v>139</v>
      </c>
      <c r="DR3" t="s" s="146">
        <v>140</v>
      </c>
      <c r="DS3" t="s" s="146">
        <v>136</v>
      </c>
      <c r="DT3" t="s" s="148">
        <v>141</v>
      </c>
      <c r="DU3" t="s" s="148">
        <v>142</v>
      </c>
      <c r="DV3" t="s" s="149">
        <v>143</v>
      </c>
      <c r="DW3" t="s" s="148">
        <v>144</v>
      </c>
      <c r="DX3" s="150">
        <f>LARGE(DI4:DI23,1)</f>
        <v>169</v>
      </c>
      <c r="DY3" t="s" s="151">
        <v>145</v>
      </c>
      <c r="DZ3" s="152"/>
      <c r="EA3" s="111"/>
      <c r="EB3" s="111"/>
    </row>
    <row r="4" ht="16" customHeight="1">
      <c r="A4" s="111"/>
      <c r="B4" s="111"/>
      <c r="C4" s="112"/>
      <c r="D4" s="158">
        <v>25</v>
      </c>
      <c r="E4" s="160"/>
      <c r="F4" t="s" s="297">
        <v>40</v>
      </c>
      <c r="G4" t="s" s="297">
        <v>41</v>
      </c>
      <c r="H4" t="s" s="297">
        <v>93</v>
      </c>
      <c r="I4" s="160"/>
      <c r="J4" s="159"/>
      <c r="K4" s="160"/>
      <c r="L4" s="161">
        <v>22</v>
      </c>
      <c r="M4" s="161">
        <v>23</v>
      </c>
      <c r="N4" s="161">
        <v>25</v>
      </c>
      <c r="O4" s="162"/>
      <c r="P4" s="163">
        <f>AVERAGE(L4:O4)</f>
        <v>23.33333333333333</v>
      </c>
      <c r="Q4" s="161">
        <v>22</v>
      </c>
      <c r="R4" s="161">
        <v>23</v>
      </c>
      <c r="S4" s="161">
        <v>20</v>
      </c>
      <c r="T4" s="162"/>
      <c r="U4" s="163">
        <f>AVERAGE(Q4:T4)</f>
        <v>21.66666666666667</v>
      </c>
      <c r="V4" s="161">
        <v>21</v>
      </c>
      <c r="W4" s="161">
        <v>22</v>
      </c>
      <c r="X4" s="161">
        <v>20</v>
      </c>
      <c r="Y4" s="162"/>
      <c r="Z4" s="163">
        <f>AVERAGE(V4:Y4)</f>
        <v>21</v>
      </c>
      <c r="AA4" s="161">
        <v>22</v>
      </c>
      <c r="AB4" s="161">
        <v>22</v>
      </c>
      <c r="AC4" s="161">
        <v>21</v>
      </c>
      <c r="AD4" s="162"/>
      <c r="AE4" s="163">
        <f>AVERAGE(AA4:AD4)</f>
        <v>21.66666666666667</v>
      </c>
      <c r="AF4" s="161">
        <v>19</v>
      </c>
      <c r="AG4" s="161">
        <v>21</v>
      </c>
      <c r="AH4" s="161">
        <v>19</v>
      </c>
      <c r="AI4" s="162"/>
      <c r="AJ4" s="163">
        <f>AVERAGE(AF4:AI4)</f>
        <v>19.66666666666667</v>
      </c>
      <c r="AK4" s="161">
        <v>20</v>
      </c>
      <c r="AL4" s="161">
        <v>23</v>
      </c>
      <c r="AM4" s="161">
        <v>21</v>
      </c>
      <c r="AN4" s="162"/>
      <c r="AO4" s="163">
        <f>AVERAGE(AK4:AN4)</f>
        <v>21.33333333333333</v>
      </c>
      <c r="AP4" s="161">
        <v>20</v>
      </c>
      <c r="AQ4" s="161">
        <v>22</v>
      </c>
      <c r="AR4" s="161">
        <v>20</v>
      </c>
      <c r="AS4" s="162"/>
      <c r="AT4" s="163">
        <f>AVERAGE(AP4:AS4)</f>
        <v>20.66666666666667</v>
      </c>
      <c r="AU4" s="161">
        <v>19</v>
      </c>
      <c r="AV4" s="161">
        <v>22</v>
      </c>
      <c r="AW4" s="161">
        <v>18</v>
      </c>
      <c r="AX4" s="162"/>
      <c r="AY4" s="163">
        <f>AVERAGE(AU4:AX4)</f>
        <v>19.66666666666667</v>
      </c>
      <c r="AZ4" s="164">
        <f>P4+U4+Z4+AE4+AJ4+AO4+AT4+AY4</f>
        <v>169</v>
      </c>
      <c r="BA4" s="165">
        <v>0</v>
      </c>
      <c r="BB4" s="165">
        <v>0</v>
      </c>
      <c r="BC4" s="165">
        <v>0</v>
      </c>
      <c r="BD4" s="166"/>
      <c r="BE4" s="163">
        <f>AVERAGE(BA4:BD4)</f>
        <v>0</v>
      </c>
      <c r="BF4" s="165">
        <v>0</v>
      </c>
      <c r="BG4" s="165">
        <v>0</v>
      </c>
      <c r="BH4" s="165">
        <v>0</v>
      </c>
      <c r="BI4" s="166"/>
      <c r="BJ4" s="163">
        <f>AVERAGE(BF4:BI4)</f>
        <v>0</v>
      </c>
      <c r="BK4" s="165">
        <v>0</v>
      </c>
      <c r="BL4" s="165">
        <v>0</v>
      </c>
      <c r="BM4" s="165">
        <v>0</v>
      </c>
      <c r="BN4" s="166"/>
      <c r="BO4" s="163">
        <f>AVERAGE(BK4:BN4)</f>
        <v>0</v>
      </c>
      <c r="BP4" s="165">
        <v>0</v>
      </c>
      <c r="BQ4" s="165">
        <v>0</v>
      </c>
      <c r="BR4" s="165">
        <v>0</v>
      </c>
      <c r="BS4" s="166"/>
      <c r="BT4" s="163">
        <f>AVERAGE(BP4:BS4)</f>
        <v>0</v>
      </c>
      <c r="BU4" s="167">
        <v>0</v>
      </c>
      <c r="BV4" s="167">
        <v>0</v>
      </c>
      <c r="BW4" s="167">
        <v>0</v>
      </c>
      <c r="BX4" s="166"/>
      <c r="BY4" s="163">
        <f>AVERAGE(BU4:BX4)</f>
        <v>0</v>
      </c>
      <c r="BZ4" s="167">
        <v>0</v>
      </c>
      <c r="CA4" s="167">
        <v>0</v>
      </c>
      <c r="CB4" s="167">
        <v>0</v>
      </c>
      <c r="CC4" s="168"/>
      <c r="CD4" s="169">
        <f>AVERAGE(BZ4:CC4)</f>
        <v>0</v>
      </c>
      <c r="CE4" s="170"/>
      <c r="CF4" s="171"/>
      <c r="CG4" s="171"/>
      <c r="CH4" s="166"/>
      <c r="CI4" s="171"/>
      <c r="CJ4" s="171"/>
      <c r="CK4" s="171"/>
      <c r="CL4" s="166"/>
      <c r="CM4" s="171"/>
      <c r="CN4" s="171"/>
      <c r="CO4" s="171"/>
      <c r="CP4" s="166"/>
      <c r="CQ4" s="171"/>
      <c r="CR4" s="171"/>
      <c r="CS4" s="171"/>
      <c r="CT4" s="166"/>
      <c r="CU4" s="171"/>
      <c r="CV4" s="171"/>
      <c r="CW4" s="171"/>
      <c r="CX4" s="166"/>
      <c r="CY4" s="171"/>
      <c r="CZ4" s="171"/>
      <c r="DA4" s="171"/>
      <c r="DB4" s="172"/>
      <c r="DC4" s="173"/>
      <c r="DD4" s="174">
        <f>SUM(BA4,BF4,BK4,BP4,BU4,BZ4)</f>
        <v>0</v>
      </c>
      <c r="DE4" s="175">
        <f>SUM(BB4,BG4,BL4,BQ4,BV4,CA4)</f>
        <v>0</v>
      </c>
      <c r="DF4" s="175">
        <f>SUM(BC4,BH4,BM4,BR4,BW4,CB4)</f>
        <v>0</v>
      </c>
      <c r="DG4" s="162">
        <f>SUM(BD4,BI4,BN4,BS4,BX4,CC4)</f>
        <v>0</v>
      </c>
      <c r="DH4" s="176">
        <f>BE4+BJ4+BT4+BO4+BY4+CD4</f>
        <v>0</v>
      </c>
      <c r="DI4" s="163">
        <f>AZ4-DH4</f>
        <v>169</v>
      </c>
      <c r="DJ4" s="177">
        <f>RANK(DI4,$DI$4:$DI$23,0)</f>
        <v>1</v>
      </c>
      <c r="DK4" s="178">
        <f>P4</f>
        <v>23.33333333333333</v>
      </c>
      <c r="DL4" s="163">
        <f>DI4*10^3+DK4</f>
        <v>169023.3333333333</v>
      </c>
      <c r="DM4" s="163">
        <f>RANK(DL4,$DL$4:$DL$23,0)</f>
        <v>1</v>
      </c>
      <c r="DN4" s="163">
        <f>AJ4</f>
        <v>19.66666666666667</v>
      </c>
      <c r="DO4" s="163">
        <f>(DI4*10^3+DK4)*10^3+DN4</f>
        <v>169023353</v>
      </c>
      <c r="DP4" s="163">
        <f>RANK(DO4,$DO$4:$DO$23,0)</f>
        <v>1</v>
      </c>
      <c r="DQ4" s="179">
        <f>U4</f>
        <v>21.66666666666667</v>
      </c>
      <c r="DR4" s="179">
        <f>((DI4*10^3+DK4)*10^3+DN4)*10^3+DQ4</f>
        <v>169023353021.6667</v>
      </c>
      <c r="DS4" s="179">
        <f>RANK(DR4,$DR$4:$DR$23,0)</f>
        <v>1</v>
      </c>
      <c r="DT4" s="179">
        <f>AO4</f>
        <v>21.33333333333333</v>
      </c>
      <c r="DU4" s="179">
        <f>(((DI4*10^3+DK4)*10^3+DN4)*10^3+DQ4)*10^3+DT4</f>
        <v>169023353021688</v>
      </c>
      <c r="DV4" s="179">
        <f>IF(F4&gt;0,RANK(DU4,$DU$4:$DU$23,0),20)</f>
        <v>1</v>
      </c>
      <c r="DW4" s="179">
        <f>IF(DV4&lt;&gt;20,RANK(DV4,$DV$4:$DV$23,1)+COUNTIF(DV$4:DV4,DV4)-1,20)</f>
        <v>1</v>
      </c>
      <c r="DX4" s="180">
        <f>DI4/$DX$3</f>
        <v>1</v>
      </c>
      <c r="DY4" t="s" s="181">
        <f>IF(COUNTIF(CE4:DB4,"x")&gt;0,"Dis",IF(COUNTIF(DC4,"x")&gt;0,"Abbruch","-"))</f>
        <v>26</v>
      </c>
      <c r="DZ4" s="152"/>
      <c r="EA4" s="111"/>
      <c r="EB4" s="111"/>
    </row>
    <row r="5" ht="16" customHeight="1">
      <c r="A5" s="111"/>
      <c r="B5" s="111"/>
      <c r="C5" s="112"/>
      <c r="D5" s="158"/>
      <c r="E5" s="182"/>
      <c r="F5" s="305"/>
      <c r="G5" s="305"/>
      <c r="H5" s="305"/>
      <c r="I5" s="182"/>
      <c r="J5" s="182"/>
      <c r="K5" s="182"/>
      <c r="L5" s="161">
        <v>0</v>
      </c>
      <c r="M5" s="161">
        <v>0</v>
      </c>
      <c r="N5" s="161">
        <v>0</v>
      </c>
      <c r="O5" s="162"/>
      <c r="P5" s="163">
        <f>AVERAGE(L5:O5)</f>
        <v>0</v>
      </c>
      <c r="Q5" s="161">
        <v>0</v>
      </c>
      <c r="R5" s="161">
        <v>0</v>
      </c>
      <c r="S5" s="161">
        <v>0</v>
      </c>
      <c r="T5" s="162"/>
      <c r="U5" s="163">
        <f>AVERAGE(Q5:T5)</f>
        <v>0</v>
      </c>
      <c r="V5" s="161">
        <v>0</v>
      </c>
      <c r="W5" s="161">
        <v>0</v>
      </c>
      <c r="X5" s="161">
        <v>0</v>
      </c>
      <c r="Y5" s="162"/>
      <c r="Z5" s="163">
        <f>AVERAGE(V5:Y5)</f>
        <v>0</v>
      </c>
      <c r="AA5" s="161">
        <v>0</v>
      </c>
      <c r="AB5" s="161">
        <v>0</v>
      </c>
      <c r="AC5" s="161">
        <v>0</v>
      </c>
      <c r="AD5" s="162"/>
      <c r="AE5" s="163">
        <f>AVERAGE(AA5:AD5)</f>
        <v>0</v>
      </c>
      <c r="AF5" s="161">
        <v>0</v>
      </c>
      <c r="AG5" s="161">
        <v>0</v>
      </c>
      <c r="AH5" s="161">
        <v>0</v>
      </c>
      <c r="AI5" s="162"/>
      <c r="AJ5" s="163">
        <f>AVERAGE(AF5:AI5)</f>
        <v>0</v>
      </c>
      <c r="AK5" s="161">
        <v>0</v>
      </c>
      <c r="AL5" s="161">
        <v>0</v>
      </c>
      <c r="AM5" s="161">
        <v>0</v>
      </c>
      <c r="AN5" s="162"/>
      <c r="AO5" s="163">
        <f>AVERAGE(AK5:AN5)</f>
        <v>0</v>
      </c>
      <c r="AP5" s="161">
        <v>0</v>
      </c>
      <c r="AQ5" s="161">
        <v>0</v>
      </c>
      <c r="AR5" s="161">
        <v>0</v>
      </c>
      <c r="AS5" s="162"/>
      <c r="AT5" s="163">
        <f>AVERAGE(AP5:AS5)</f>
        <v>0</v>
      </c>
      <c r="AU5" s="161">
        <v>0</v>
      </c>
      <c r="AV5" s="161">
        <v>0</v>
      </c>
      <c r="AW5" s="161">
        <v>0</v>
      </c>
      <c r="AX5" s="162"/>
      <c r="AY5" s="163">
        <f>AVERAGE(AU5:AX5)</f>
        <v>0</v>
      </c>
      <c r="AZ5" s="164">
        <f>P5+U5+Z5+AE5+AJ5+AO5+AT5+AY5</f>
        <v>0</v>
      </c>
      <c r="BA5" s="165">
        <v>0</v>
      </c>
      <c r="BB5" s="165">
        <v>0</v>
      </c>
      <c r="BC5" s="165">
        <v>0</v>
      </c>
      <c r="BD5" s="166"/>
      <c r="BE5" s="163">
        <f>AVERAGE(BA5:BD5)</f>
        <v>0</v>
      </c>
      <c r="BF5" s="165">
        <v>0</v>
      </c>
      <c r="BG5" s="165">
        <v>0</v>
      </c>
      <c r="BH5" s="165">
        <v>0</v>
      </c>
      <c r="BI5" s="166"/>
      <c r="BJ5" s="163">
        <f>AVERAGE(BF5:BI5)</f>
        <v>0</v>
      </c>
      <c r="BK5" s="165">
        <v>0</v>
      </c>
      <c r="BL5" s="165">
        <v>0</v>
      </c>
      <c r="BM5" s="165">
        <v>0</v>
      </c>
      <c r="BN5" s="166"/>
      <c r="BO5" s="163">
        <f>AVERAGE(BK5:BN5)</f>
        <v>0</v>
      </c>
      <c r="BP5" s="165">
        <v>0</v>
      </c>
      <c r="BQ5" s="165">
        <v>0</v>
      </c>
      <c r="BR5" s="165">
        <v>0</v>
      </c>
      <c r="BS5" s="166"/>
      <c r="BT5" s="163">
        <f>AVERAGE(BP5:BS5)</f>
        <v>0</v>
      </c>
      <c r="BU5" s="167">
        <v>0</v>
      </c>
      <c r="BV5" s="167">
        <v>0</v>
      </c>
      <c r="BW5" s="167">
        <v>0</v>
      </c>
      <c r="BX5" s="166"/>
      <c r="BY5" s="163">
        <f>AVERAGE(BU5:BX5)</f>
        <v>0</v>
      </c>
      <c r="BZ5" s="167">
        <v>0</v>
      </c>
      <c r="CA5" s="167">
        <v>0</v>
      </c>
      <c r="CB5" s="167">
        <v>0</v>
      </c>
      <c r="CC5" s="168"/>
      <c r="CD5" s="169">
        <f>AVERAGE(BZ5:CC5)</f>
        <v>0</v>
      </c>
      <c r="CE5" s="170"/>
      <c r="CF5" s="171"/>
      <c r="CG5" s="171"/>
      <c r="CH5" s="166"/>
      <c r="CI5" s="171"/>
      <c r="CJ5" s="171"/>
      <c r="CK5" s="171"/>
      <c r="CL5" s="166"/>
      <c r="CM5" s="171"/>
      <c r="CN5" s="171"/>
      <c r="CO5" s="171"/>
      <c r="CP5" s="166"/>
      <c r="CQ5" s="171"/>
      <c r="CR5" s="171"/>
      <c r="CS5" s="171"/>
      <c r="CT5" s="166"/>
      <c r="CU5" s="171"/>
      <c r="CV5" s="171"/>
      <c r="CW5" s="171"/>
      <c r="CX5" s="166"/>
      <c r="CY5" s="171"/>
      <c r="CZ5" s="171"/>
      <c r="DA5" s="171"/>
      <c r="DB5" s="172"/>
      <c r="DC5" s="173"/>
      <c r="DD5" s="174">
        <v>0</v>
      </c>
      <c r="DE5" s="175">
        <v>0</v>
      </c>
      <c r="DF5" s="175">
        <v>0</v>
      </c>
      <c r="DG5" s="162">
        <f>SUM(BD5,BI5,BN5,BS5,BX5,CC5)</f>
        <v>0</v>
      </c>
      <c r="DH5" s="176">
        <f>BE5+BJ5+BT5+BO5+BY5+CD5</f>
        <v>0</v>
      </c>
      <c r="DI5" s="163">
        <f>AZ5-DH5</f>
        <v>0</v>
      </c>
      <c r="DJ5" s="177">
        <f>RANK(DI5,$DI$4:$DI$23,0)</f>
        <v>2</v>
      </c>
      <c r="DK5" s="178">
        <f>P5</f>
        <v>0</v>
      </c>
      <c r="DL5" s="163">
        <f>DI5*10^3+DK5</f>
        <v>0</v>
      </c>
      <c r="DM5" s="163">
        <f>RANK(DL5,$DL$4:$DL$23,0)</f>
        <v>2</v>
      </c>
      <c r="DN5" s="163">
        <f>AJ5</f>
        <v>0</v>
      </c>
      <c r="DO5" s="163">
        <f>(DI5*10^3+DK5)*10^3+DN5</f>
        <v>0</v>
      </c>
      <c r="DP5" s="163">
        <f>RANK(DO5,$DO$4:$DO$23,0)</f>
        <v>2</v>
      </c>
      <c r="DQ5" s="179">
        <f>U5</f>
        <v>0</v>
      </c>
      <c r="DR5" s="179">
        <f>((DI5*10^3+DK5)*10^3+DN5)*10^3+DQ5</f>
        <v>0</v>
      </c>
      <c r="DS5" s="179">
        <f>RANK(DR5,$DR$4:$DR$23,0)</f>
        <v>2</v>
      </c>
      <c r="DT5" s="179">
        <f>AO5</f>
        <v>0</v>
      </c>
      <c r="DU5" s="179">
        <f>(((DI5*10^3+DK5)*10^3+DN5)*10^3+DQ5)*10^3+DT5</f>
        <v>0</v>
      </c>
      <c r="DV5" s="187">
        <f>IF(F5&gt;0,RANK(DU5,$DU$4:$DU$23,0),20)</f>
        <v>20</v>
      </c>
      <c r="DW5" s="179">
        <f>IF(DV5&lt;&gt;20,RANK(DV5,$DV$4:$DV$23,1)+COUNTIF(DV$4:DV5,DV5)-1,20)</f>
        <v>20</v>
      </c>
      <c r="DX5" s="180">
        <f>DI5/$DX$3</f>
        <v>0</v>
      </c>
      <c r="DY5" t="s" s="181">
        <f>IF(COUNTIF(CE5:DB5,"x")&gt;0,"Dis",IF(COUNTIF(DC5,"x")&gt;0,"Abbruch","-"))</f>
        <v>26</v>
      </c>
      <c r="DZ5" s="152"/>
      <c r="EA5" s="111"/>
      <c r="EB5" s="111"/>
    </row>
    <row r="6" ht="16" customHeight="1">
      <c r="A6" s="111"/>
      <c r="B6" s="111"/>
      <c r="C6" s="112"/>
      <c r="D6" s="158"/>
      <c r="E6" s="182"/>
      <c r="F6" s="305"/>
      <c r="G6" s="305"/>
      <c r="H6" s="305"/>
      <c r="I6" s="182"/>
      <c r="J6" s="182"/>
      <c r="K6" s="182"/>
      <c r="L6" s="161">
        <v>0</v>
      </c>
      <c r="M6" s="161">
        <v>0</v>
      </c>
      <c r="N6" s="161">
        <v>0</v>
      </c>
      <c r="O6" s="162"/>
      <c r="P6" s="163">
        <f>AVERAGE(L6:O6)</f>
        <v>0</v>
      </c>
      <c r="Q6" s="161">
        <v>0</v>
      </c>
      <c r="R6" s="161">
        <v>0</v>
      </c>
      <c r="S6" s="161">
        <v>0</v>
      </c>
      <c r="T6" s="162"/>
      <c r="U6" s="163">
        <f>AVERAGE(Q6:T6)</f>
        <v>0</v>
      </c>
      <c r="V6" s="161">
        <v>0</v>
      </c>
      <c r="W6" s="161">
        <v>0</v>
      </c>
      <c r="X6" s="161">
        <v>0</v>
      </c>
      <c r="Y6" s="162"/>
      <c r="Z6" s="163">
        <f>AVERAGE(V6:Y6)</f>
        <v>0</v>
      </c>
      <c r="AA6" s="161">
        <v>0</v>
      </c>
      <c r="AB6" s="161">
        <v>0</v>
      </c>
      <c r="AC6" s="161">
        <v>0</v>
      </c>
      <c r="AD6" s="162"/>
      <c r="AE6" s="163">
        <f>AVERAGE(AA6:AD6)</f>
        <v>0</v>
      </c>
      <c r="AF6" s="161">
        <v>0</v>
      </c>
      <c r="AG6" s="161">
        <v>0</v>
      </c>
      <c r="AH6" s="161">
        <v>0</v>
      </c>
      <c r="AI6" s="162"/>
      <c r="AJ6" s="163">
        <f>AVERAGE(AF6:AI6)</f>
        <v>0</v>
      </c>
      <c r="AK6" s="161">
        <v>0</v>
      </c>
      <c r="AL6" s="161">
        <v>0</v>
      </c>
      <c r="AM6" s="161">
        <v>0</v>
      </c>
      <c r="AN6" s="162"/>
      <c r="AO6" s="163">
        <f>AVERAGE(AK6:AN6)</f>
        <v>0</v>
      </c>
      <c r="AP6" s="161">
        <v>0</v>
      </c>
      <c r="AQ6" s="161">
        <v>0</v>
      </c>
      <c r="AR6" s="161">
        <v>0</v>
      </c>
      <c r="AS6" s="162"/>
      <c r="AT6" s="163">
        <f>AVERAGE(AP6:AS6)</f>
        <v>0</v>
      </c>
      <c r="AU6" s="161">
        <v>0</v>
      </c>
      <c r="AV6" s="161">
        <v>0</v>
      </c>
      <c r="AW6" s="161">
        <v>0</v>
      </c>
      <c r="AX6" s="162"/>
      <c r="AY6" s="163">
        <f>AVERAGE(AU6:AX6)</f>
        <v>0</v>
      </c>
      <c r="AZ6" s="164">
        <f>P6+U6+Z6+AE6+AJ6+AO6+AT6+AY6</f>
        <v>0</v>
      </c>
      <c r="BA6" s="165">
        <v>0</v>
      </c>
      <c r="BB6" s="165">
        <v>0</v>
      </c>
      <c r="BC6" s="165">
        <v>0</v>
      </c>
      <c r="BD6" s="166"/>
      <c r="BE6" s="163">
        <f>AVERAGE(BA6:BD6)</f>
        <v>0</v>
      </c>
      <c r="BF6" s="165">
        <v>0</v>
      </c>
      <c r="BG6" s="165">
        <v>0</v>
      </c>
      <c r="BH6" s="165">
        <v>0</v>
      </c>
      <c r="BI6" s="166"/>
      <c r="BJ6" s="163">
        <f>AVERAGE(BF6:BI6)</f>
        <v>0</v>
      </c>
      <c r="BK6" s="165">
        <v>0</v>
      </c>
      <c r="BL6" s="165">
        <v>0</v>
      </c>
      <c r="BM6" s="165">
        <v>0</v>
      </c>
      <c r="BN6" s="166"/>
      <c r="BO6" s="163">
        <f>AVERAGE(BK6:BN6)</f>
        <v>0</v>
      </c>
      <c r="BP6" s="165">
        <v>0</v>
      </c>
      <c r="BQ6" s="165">
        <v>0</v>
      </c>
      <c r="BR6" s="165">
        <v>0</v>
      </c>
      <c r="BS6" s="166"/>
      <c r="BT6" s="163">
        <f>AVERAGE(BP6:BS6)</f>
        <v>0</v>
      </c>
      <c r="BU6" s="167">
        <v>0</v>
      </c>
      <c r="BV6" s="167">
        <v>0</v>
      </c>
      <c r="BW6" s="167">
        <v>0</v>
      </c>
      <c r="BX6" s="166"/>
      <c r="BY6" s="163">
        <f>AVERAGE(BU6:BX6)</f>
        <v>0</v>
      </c>
      <c r="BZ6" s="167">
        <v>0</v>
      </c>
      <c r="CA6" s="167">
        <v>0</v>
      </c>
      <c r="CB6" s="167">
        <v>0</v>
      </c>
      <c r="CC6" s="168"/>
      <c r="CD6" s="169">
        <f>AVERAGE(BZ6:CC6)</f>
        <v>0</v>
      </c>
      <c r="CE6" s="170"/>
      <c r="CF6" s="171"/>
      <c r="CG6" s="171"/>
      <c r="CH6" s="166"/>
      <c r="CI6" s="171"/>
      <c r="CJ6" s="171"/>
      <c r="CK6" s="171"/>
      <c r="CL6" s="166"/>
      <c r="CM6" s="171"/>
      <c r="CN6" s="171"/>
      <c r="CO6" s="171"/>
      <c r="CP6" s="166"/>
      <c r="CQ6" s="171"/>
      <c r="CR6" s="171"/>
      <c r="CS6" s="171"/>
      <c r="CT6" s="166"/>
      <c r="CU6" s="171"/>
      <c r="CV6" s="171"/>
      <c r="CW6" s="171"/>
      <c r="CX6" s="166"/>
      <c r="CY6" s="171"/>
      <c r="CZ6" s="171"/>
      <c r="DA6" s="171"/>
      <c r="DB6" s="172"/>
      <c r="DC6" s="173"/>
      <c r="DD6" s="174">
        <f>SUM(BA6,BF6,BK6,BP6,BU6,BZ6)</f>
        <v>0</v>
      </c>
      <c r="DE6" s="175">
        <f>SUM(BB6,BG6,BL6,BQ6,BV6,CA6)</f>
        <v>0</v>
      </c>
      <c r="DF6" s="175">
        <f>SUM(BC6,BH6,BM6,BR6,BW6,CB6)</f>
        <v>0</v>
      </c>
      <c r="DG6" s="162">
        <f>SUM(BD6,BI6,BN6,BS6,BX6,CC6)</f>
        <v>0</v>
      </c>
      <c r="DH6" s="176">
        <f>BE6+BJ6+BT6+BO6+BY6+CD6</f>
        <v>0</v>
      </c>
      <c r="DI6" s="163">
        <f>AZ6-DH6</f>
        <v>0</v>
      </c>
      <c r="DJ6" s="177">
        <f>RANK(DI6,$DI$4:$DI$23,0)</f>
        <v>2</v>
      </c>
      <c r="DK6" s="178">
        <f>P6</f>
        <v>0</v>
      </c>
      <c r="DL6" s="163">
        <f>DI6*10^3+DK6</f>
        <v>0</v>
      </c>
      <c r="DM6" s="163">
        <f>RANK(DL6,$DL$4:$DL$23,0)</f>
        <v>2</v>
      </c>
      <c r="DN6" s="163">
        <f>AJ6</f>
        <v>0</v>
      </c>
      <c r="DO6" s="163">
        <f>(DI6*10^3+DK6)*10^3+DN6</f>
        <v>0</v>
      </c>
      <c r="DP6" s="163">
        <f>RANK(DO6,$DO$4:$DO$23,0)</f>
        <v>2</v>
      </c>
      <c r="DQ6" s="179">
        <f>U6</f>
        <v>0</v>
      </c>
      <c r="DR6" s="179">
        <f>((DI6*10^3+DK6)*10^3+DN6)*10^3+DQ6</f>
        <v>0</v>
      </c>
      <c r="DS6" s="179">
        <f>RANK(DR6,$DR$4:$DR$23,0)</f>
        <v>2</v>
      </c>
      <c r="DT6" s="179">
        <f>AO6</f>
        <v>0</v>
      </c>
      <c r="DU6" s="179">
        <f>(((DI6*10^3+DK6)*10^3+DN6)*10^3+DQ6)*10^3+DT6</f>
        <v>0</v>
      </c>
      <c r="DV6" s="187">
        <f>IF(F6&gt;0,RANK(DU6,$DU$4:$DU$23,0),20)</f>
        <v>20</v>
      </c>
      <c r="DW6" s="179">
        <f>IF(DV6&lt;&gt;20,RANK(DV6,$DV$4:$DV$23,1)+COUNTIF(DV$4:DV6,DV6)-1,20)</f>
        <v>20</v>
      </c>
      <c r="DX6" s="180">
        <f>DI6/$DX$3</f>
        <v>0</v>
      </c>
      <c r="DY6" t="s" s="181">
        <f>IF(COUNTIF(CE6:DB6,"x")&gt;0,"Dis",IF(COUNTIF(DC6,"x")&gt;0,"Abbruch","-"))</f>
        <v>26</v>
      </c>
      <c r="DZ6" s="152"/>
      <c r="EA6" s="111"/>
      <c r="EB6" s="111"/>
    </row>
    <row r="7" ht="16" customHeight="1">
      <c r="A7" s="111"/>
      <c r="B7" s="111"/>
      <c r="C7" s="112"/>
      <c r="D7" s="158"/>
      <c r="E7" s="182"/>
      <c r="F7" s="315"/>
      <c r="G7" s="305"/>
      <c r="H7" s="305"/>
      <c r="I7" s="182"/>
      <c r="J7" s="182"/>
      <c r="K7" s="182"/>
      <c r="L7" s="161">
        <v>0</v>
      </c>
      <c r="M7" s="161">
        <v>0</v>
      </c>
      <c r="N7" s="161">
        <v>0</v>
      </c>
      <c r="O7" s="162"/>
      <c r="P7" s="163">
        <f>AVERAGE(L7:O7)</f>
        <v>0</v>
      </c>
      <c r="Q7" s="161">
        <v>0</v>
      </c>
      <c r="R7" s="161">
        <v>0</v>
      </c>
      <c r="S7" s="161">
        <v>0</v>
      </c>
      <c r="T7" s="162"/>
      <c r="U7" s="163">
        <f>AVERAGE(Q7:T7)</f>
        <v>0</v>
      </c>
      <c r="V7" s="161">
        <v>0</v>
      </c>
      <c r="W7" s="161">
        <v>0</v>
      </c>
      <c r="X7" s="161">
        <v>0</v>
      </c>
      <c r="Y7" s="162"/>
      <c r="Z7" s="163">
        <f>AVERAGE(V7:Y7)</f>
        <v>0</v>
      </c>
      <c r="AA7" s="161">
        <v>0</v>
      </c>
      <c r="AB7" s="161">
        <v>0</v>
      </c>
      <c r="AC7" s="161">
        <v>0</v>
      </c>
      <c r="AD7" s="162"/>
      <c r="AE7" s="163">
        <f>AVERAGE(AA7:AD7)</f>
        <v>0</v>
      </c>
      <c r="AF7" s="161">
        <v>0</v>
      </c>
      <c r="AG7" s="161">
        <v>0</v>
      </c>
      <c r="AH7" s="161">
        <v>0</v>
      </c>
      <c r="AI7" s="162"/>
      <c r="AJ7" s="163">
        <f>AVERAGE(AF7:AI7)</f>
        <v>0</v>
      </c>
      <c r="AK7" s="161">
        <v>0</v>
      </c>
      <c r="AL7" s="161">
        <v>0</v>
      </c>
      <c r="AM7" s="161">
        <v>0</v>
      </c>
      <c r="AN7" s="162"/>
      <c r="AO7" s="163">
        <f>AVERAGE(AK7:AN7)</f>
        <v>0</v>
      </c>
      <c r="AP7" s="161">
        <v>0</v>
      </c>
      <c r="AQ7" s="161">
        <v>0</v>
      </c>
      <c r="AR7" s="161">
        <v>0</v>
      </c>
      <c r="AS7" s="162"/>
      <c r="AT7" s="163">
        <f>AVERAGE(AP7:AS7)</f>
        <v>0</v>
      </c>
      <c r="AU7" s="161">
        <v>0</v>
      </c>
      <c r="AV7" s="161">
        <v>0</v>
      </c>
      <c r="AW7" s="161">
        <v>0</v>
      </c>
      <c r="AX7" s="162"/>
      <c r="AY7" s="163">
        <f>AVERAGE(AU7:AX7)</f>
        <v>0</v>
      </c>
      <c r="AZ7" s="164">
        <f>P7+U7+Z7+AE7+AJ7+AO7+AT7+AY7</f>
        <v>0</v>
      </c>
      <c r="BA7" s="165">
        <v>0</v>
      </c>
      <c r="BB7" s="165">
        <v>0</v>
      </c>
      <c r="BC7" s="165">
        <v>0</v>
      </c>
      <c r="BD7" s="166"/>
      <c r="BE7" s="163">
        <f>AVERAGE(BA7:BD7)</f>
        <v>0</v>
      </c>
      <c r="BF7" s="165">
        <v>0</v>
      </c>
      <c r="BG7" s="165">
        <v>0</v>
      </c>
      <c r="BH7" s="165">
        <v>0</v>
      </c>
      <c r="BI7" s="166"/>
      <c r="BJ7" s="163">
        <f>AVERAGE(BF7:BI7)</f>
        <v>0</v>
      </c>
      <c r="BK7" s="165">
        <v>0</v>
      </c>
      <c r="BL7" s="165">
        <v>0</v>
      </c>
      <c r="BM7" s="165">
        <v>0</v>
      </c>
      <c r="BN7" s="166"/>
      <c r="BO7" s="163">
        <f>AVERAGE(BK7:BN7)</f>
        <v>0</v>
      </c>
      <c r="BP7" s="165">
        <v>0</v>
      </c>
      <c r="BQ7" s="165">
        <v>0</v>
      </c>
      <c r="BR7" s="165">
        <v>0</v>
      </c>
      <c r="BS7" s="166"/>
      <c r="BT7" s="163">
        <f>AVERAGE(BP7:BS7)</f>
        <v>0</v>
      </c>
      <c r="BU7" s="167">
        <v>0</v>
      </c>
      <c r="BV7" s="167">
        <v>0</v>
      </c>
      <c r="BW7" s="167">
        <v>0</v>
      </c>
      <c r="BX7" s="166"/>
      <c r="BY7" s="163">
        <f>AVERAGE(BU7:BX7)</f>
        <v>0</v>
      </c>
      <c r="BZ7" s="167">
        <v>0</v>
      </c>
      <c r="CA7" s="167">
        <v>0</v>
      </c>
      <c r="CB7" s="167">
        <v>0</v>
      </c>
      <c r="CC7" s="168"/>
      <c r="CD7" s="169">
        <f>AVERAGE(BZ7:CC7)</f>
        <v>0</v>
      </c>
      <c r="CE7" s="170"/>
      <c r="CF7" s="171"/>
      <c r="CG7" s="171"/>
      <c r="CH7" s="166"/>
      <c r="CI7" s="171"/>
      <c r="CJ7" s="171"/>
      <c r="CK7" s="171"/>
      <c r="CL7" s="166"/>
      <c r="CM7" s="171"/>
      <c r="CN7" s="171"/>
      <c r="CO7" s="171"/>
      <c r="CP7" s="166"/>
      <c r="CQ7" s="171"/>
      <c r="CR7" s="171"/>
      <c r="CS7" s="171"/>
      <c r="CT7" s="166"/>
      <c r="CU7" s="171"/>
      <c r="CV7" s="171"/>
      <c r="CW7" s="171"/>
      <c r="CX7" s="166"/>
      <c r="CY7" s="171"/>
      <c r="CZ7" s="171"/>
      <c r="DA7" s="171"/>
      <c r="DB7" s="172"/>
      <c r="DC7" s="173"/>
      <c r="DD7" s="174">
        <f>SUM(BA7,BF7,BK7,BP7,BU7,BZ7)</f>
        <v>0</v>
      </c>
      <c r="DE7" s="175">
        <f>SUM(BB7,BG7,BL7,BQ7,BV7,CA7)</f>
        <v>0</v>
      </c>
      <c r="DF7" s="175">
        <f>SUM(BC7,BH7,BM7,BR7,BW7,CB7)</f>
        <v>0</v>
      </c>
      <c r="DG7" s="162">
        <f>SUM(BD7,BI7,BN7,BS7,BX7,CC7)</f>
        <v>0</v>
      </c>
      <c r="DH7" s="176">
        <f>BE7+BJ7+BT7+BO7+BY7+CD7</f>
        <v>0</v>
      </c>
      <c r="DI7" s="163">
        <f>AZ7-DH7</f>
        <v>0</v>
      </c>
      <c r="DJ7" s="177">
        <f>RANK(DI7,$DI$4:$DI$23,0)</f>
        <v>2</v>
      </c>
      <c r="DK7" s="178">
        <f>P7</f>
        <v>0</v>
      </c>
      <c r="DL7" s="163">
        <f>DI7*10^3+DK7</f>
        <v>0</v>
      </c>
      <c r="DM7" s="163">
        <f>RANK(DL7,$DL$4:$DL$23,0)</f>
        <v>2</v>
      </c>
      <c r="DN7" s="163">
        <f>AJ7</f>
        <v>0</v>
      </c>
      <c r="DO7" s="163">
        <f>(DI7*10^3+DK7)*10^3+DN7</f>
        <v>0</v>
      </c>
      <c r="DP7" s="163">
        <f>RANK(DO7,$DO$4:$DO$23,0)</f>
        <v>2</v>
      </c>
      <c r="DQ7" s="179">
        <f>U7</f>
        <v>0</v>
      </c>
      <c r="DR7" s="179">
        <f>((DI7*10^3+DK7)*10^3+DN7)*10^3+DQ7</f>
        <v>0</v>
      </c>
      <c r="DS7" s="179">
        <f>RANK(DR7,$DR$4:$DR$23,0)</f>
        <v>2</v>
      </c>
      <c r="DT7" s="179">
        <f>AO7</f>
        <v>0</v>
      </c>
      <c r="DU7" s="179">
        <f>(((DI7*10^3+DK7)*10^3+DN7)*10^3+DQ7)*10^3+DT7</f>
        <v>0</v>
      </c>
      <c r="DV7" s="187">
        <f>IF(F5&gt;0,RANK(DU7,$DU$4:$DU$23,0),20)</f>
        <v>20</v>
      </c>
      <c r="DW7" s="179">
        <f>IF(DV7&lt;&gt;20,RANK(DV7,$DV$4:$DV$23,1)+COUNTIF(DV$4:DV7,DV7)-1,20)</f>
        <v>20</v>
      </c>
      <c r="DX7" s="180">
        <f>DI7/$DX$3</f>
        <v>0</v>
      </c>
      <c r="DY7" t="s" s="181">
        <f>IF(COUNTIF(CE7:DB7,"x")&gt;0,"Dis",IF(COUNTIF(DC7,"x")&gt;0,"Abbruch","-"))</f>
        <v>26</v>
      </c>
      <c r="DZ7" s="152"/>
      <c r="EA7" s="111"/>
      <c r="EB7" s="111"/>
    </row>
    <row r="8" ht="16" customHeight="1">
      <c r="A8" s="111"/>
      <c r="B8" s="111"/>
      <c r="C8" s="112"/>
      <c r="D8" s="158">
        <f>'classi'!B16</f>
        <v>0</v>
      </c>
      <c r="E8" s="182"/>
      <c r="F8" s="160">
        <f>'classi'!C16</f>
        <v>0</v>
      </c>
      <c r="G8" s="160">
        <f>'classi'!D16</f>
        <v>0</v>
      </c>
      <c r="H8" s="160">
        <f>'classi'!G16</f>
        <v>0</v>
      </c>
      <c r="I8" s="182"/>
      <c r="J8" s="182"/>
      <c r="K8" s="182"/>
      <c r="L8" s="161">
        <v>0</v>
      </c>
      <c r="M8" s="161">
        <v>0</v>
      </c>
      <c r="N8" s="161">
        <v>0</v>
      </c>
      <c r="O8" s="162"/>
      <c r="P8" s="163">
        <f>AVERAGE(L8:O8)</f>
        <v>0</v>
      </c>
      <c r="Q8" s="161">
        <v>0</v>
      </c>
      <c r="R8" s="161">
        <v>0</v>
      </c>
      <c r="S8" s="161">
        <v>0</v>
      </c>
      <c r="T8" s="162"/>
      <c r="U8" s="163">
        <f>AVERAGE(Q8:T8)</f>
        <v>0</v>
      </c>
      <c r="V8" s="161">
        <v>0</v>
      </c>
      <c r="W8" s="161">
        <v>0</v>
      </c>
      <c r="X8" s="161">
        <v>0</v>
      </c>
      <c r="Y8" s="162"/>
      <c r="Z8" s="163">
        <f>AVERAGE(V8:Y8)</f>
        <v>0</v>
      </c>
      <c r="AA8" s="161">
        <v>0</v>
      </c>
      <c r="AB8" s="161">
        <v>0</v>
      </c>
      <c r="AC8" s="161">
        <v>0</v>
      </c>
      <c r="AD8" s="162"/>
      <c r="AE8" s="163">
        <f>AVERAGE(AA8:AD8)</f>
        <v>0</v>
      </c>
      <c r="AF8" s="161">
        <v>0</v>
      </c>
      <c r="AG8" s="161">
        <v>0</v>
      </c>
      <c r="AH8" s="161">
        <v>0</v>
      </c>
      <c r="AI8" s="162"/>
      <c r="AJ8" s="163">
        <f>AVERAGE(AF8:AI8)</f>
        <v>0</v>
      </c>
      <c r="AK8" s="161">
        <v>0</v>
      </c>
      <c r="AL8" s="161">
        <v>0</v>
      </c>
      <c r="AM8" s="161">
        <v>0</v>
      </c>
      <c r="AN8" s="162"/>
      <c r="AO8" s="163">
        <f>AVERAGE(AK8:AN8)</f>
        <v>0</v>
      </c>
      <c r="AP8" s="161">
        <v>0</v>
      </c>
      <c r="AQ8" s="161">
        <v>0</v>
      </c>
      <c r="AR8" s="161">
        <v>0</v>
      </c>
      <c r="AS8" s="162"/>
      <c r="AT8" s="163">
        <f>AVERAGE(AP8:AS8)</f>
        <v>0</v>
      </c>
      <c r="AU8" s="161">
        <v>0</v>
      </c>
      <c r="AV8" s="161">
        <v>0</v>
      </c>
      <c r="AW8" s="161">
        <v>0</v>
      </c>
      <c r="AX8" s="162"/>
      <c r="AY8" s="163">
        <f>AVERAGE(AU8:AX8)</f>
        <v>0</v>
      </c>
      <c r="AZ8" s="164">
        <f>P8+U8+Z8+AE8+AJ8+AO8+AT8+AY8</f>
        <v>0</v>
      </c>
      <c r="BA8" s="165">
        <v>0</v>
      </c>
      <c r="BB8" s="165">
        <v>0</v>
      </c>
      <c r="BC8" s="165">
        <v>0</v>
      </c>
      <c r="BD8" s="166"/>
      <c r="BE8" s="163">
        <f>AVERAGE(BA8:BD8)</f>
        <v>0</v>
      </c>
      <c r="BF8" s="165">
        <v>0</v>
      </c>
      <c r="BG8" s="165">
        <v>0</v>
      </c>
      <c r="BH8" s="165">
        <v>0</v>
      </c>
      <c r="BI8" s="166"/>
      <c r="BJ8" s="163">
        <f>AVERAGE(BF8:BI8)</f>
        <v>0</v>
      </c>
      <c r="BK8" s="165">
        <v>0</v>
      </c>
      <c r="BL8" s="165">
        <v>0</v>
      </c>
      <c r="BM8" s="165">
        <v>0</v>
      </c>
      <c r="BN8" s="166"/>
      <c r="BO8" s="163">
        <f>AVERAGE(BK8:BN8)</f>
        <v>0</v>
      </c>
      <c r="BP8" s="165">
        <v>0</v>
      </c>
      <c r="BQ8" s="165">
        <v>0</v>
      </c>
      <c r="BR8" s="165">
        <v>0</v>
      </c>
      <c r="BS8" s="166"/>
      <c r="BT8" s="163">
        <f>AVERAGE(BP8:BS8)</f>
        <v>0</v>
      </c>
      <c r="BU8" s="167">
        <v>0</v>
      </c>
      <c r="BV8" s="167">
        <v>0</v>
      </c>
      <c r="BW8" s="167">
        <v>0</v>
      </c>
      <c r="BX8" s="166"/>
      <c r="BY8" s="163">
        <f>AVERAGE(BU8:BX8)</f>
        <v>0</v>
      </c>
      <c r="BZ8" s="167">
        <v>0</v>
      </c>
      <c r="CA8" s="167">
        <v>0</v>
      </c>
      <c r="CB8" s="167">
        <v>0</v>
      </c>
      <c r="CC8" s="168"/>
      <c r="CD8" s="169">
        <f>AVERAGE(BZ8:CC8)</f>
        <v>0</v>
      </c>
      <c r="CE8" s="170"/>
      <c r="CF8" s="171"/>
      <c r="CG8" s="171"/>
      <c r="CH8" s="166"/>
      <c r="CI8" s="171"/>
      <c r="CJ8" s="171"/>
      <c r="CK8" s="171"/>
      <c r="CL8" s="166"/>
      <c r="CM8" s="171"/>
      <c r="CN8" s="171"/>
      <c r="CO8" s="171"/>
      <c r="CP8" s="166"/>
      <c r="CQ8" s="171"/>
      <c r="CR8" s="171"/>
      <c r="CS8" s="171"/>
      <c r="CT8" s="166"/>
      <c r="CU8" s="171"/>
      <c r="CV8" s="171"/>
      <c r="CW8" s="171"/>
      <c r="CX8" s="166"/>
      <c r="CY8" s="171"/>
      <c r="CZ8" s="171"/>
      <c r="DA8" s="171"/>
      <c r="DB8" s="172"/>
      <c r="DC8" s="173"/>
      <c r="DD8" s="174">
        <f>SUM(BA8,BF8,BK8,BP8,BU8,BZ8)</f>
        <v>0</v>
      </c>
      <c r="DE8" s="175">
        <f>SUM(BB8,BG8,BL8,BQ8,BV8,CA8)</f>
        <v>0</v>
      </c>
      <c r="DF8" s="175">
        <f>SUM(BC8,BH8,BM8,BR8,BW8,CB8)</f>
        <v>0</v>
      </c>
      <c r="DG8" s="162">
        <f>SUM(BD8,BI8,BN8,BS8,BX8,CC8)</f>
        <v>0</v>
      </c>
      <c r="DH8" s="176">
        <f>BE8+BJ8+BT8+BO8+BY8+CD8</f>
        <v>0</v>
      </c>
      <c r="DI8" s="163">
        <f>AZ8-DH8</f>
        <v>0</v>
      </c>
      <c r="DJ8" s="177">
        <f>RANK(DI8,$DI$4:$DI$23,0)</f>
        <v>2</v>
      </c>
      <c r="DK8" s="178">
        <f>P8</f>
        <v>0</v>
      </c>
      <c r="DL8" s="163">
        <f>DI8*10^3+DK8</f>
        <v>0</v>
      </c>
      <c r="DM8" s="163">
        <f>RANK(DL8,$DL$4:$DL$23,0)</f>
        <v>2</v>
      </c>
      <c r="DN8" s="163">
        <f>AJ8</f>
        <v>0</v>
      </c>
      <c r="DO8" s="163">
        <f>(DI8*10^3+DK8)*10^3+DN8</f>
        <v>0</v>
      </c>
      <c r="DP8" s="163">
        <f>RANK(DO8,$DO$4:$DO$23,0)</f>
        <v>2</v>
      </c>
      <c r="DQ8" s="179">
        <f>U8</f>
        <v>0</v>
      </c>
      <c r="DR8" s="179">
        <f>((DI8*10^3+DK8)*10^3+DN8)*10^3+DQ8</f>
        <v>0</v>
      </c>
      <c r="DS8" s="179">
        <f>RANK(DR8,$DR$4:$DR$23,0)</f>
        <v>2</v>
      </c>
      <c r="DT8" s="179">
        <f>AO8</f>
        <v>0</v>
      </c>
      <c r="DU8" s="179">
        <f>(((DI8*10^3+DK8)*10^3+DN8)*10^3+DQ8)*10^3+DT8</f>
        <v>0</v>
      </c>
      <c r="DV8" s="187">
        <f>IF(F8&gt;0,RANK(DU8,$DU$4:$DU$23,0),20)</f>
        <v>20</v>
      </c>
      <c r="DW8" s="179">
        <f>IF(DV8&lt;&gt;20,RANK(DV8,$DV$4:$DV$23,1)+COUNTIF(DV$4:DV8,DV8)-1,20)</f>
        <v>20</v>
      </c>
      <c r="DX8" s="180">
        <f>DI8/$DX$3</f>
        <v>0</v>
      </c>
      <c r="DY8" t="s" s="181">
        <f>IF(COUNTIF(CE8:DB8,"x")&gt;0,"Dis",IF(COUNTIF(DC8,"x")&gt;0,"Abbruch","-"))</f>
        <v>26</v>
      </c>
      <c r="DZ8" s="152"/>
      <c r="EA8" s="111"/>
      <c r="EB8" s="111"/>
    </row>
    <row r="9" ht="16" customHeight="1">
      <c r="A9" s="111"/>
      <c r="B9" s="111"/>
      <c r="C9" s="112"/>
      <c r="D9" s="158">
        <f>'classi'!B17</f>
        <v>0</v>
      </c>
      <c r="E9" s="182"/>
      <c r="F9" s="160">
        <f>'classi'!C17</f>
        <v>0</v>
      </c>
      <c r="G9" s="160">
        <f>'classi'!D17</f>
        <v>0</v>
      </c>
      <c r="H9" s="160">
        <f>'classi'!G17</f>
        <v>0</v>
      </c>
      <c r="I9" s="182"/>
      <c r="J9" s="182"/>
      <c r="K9" s="182"/>
      <c r="L9" s="161">
        <v>0</v>
      </c>
      <c r="M9" s="161">
        <v>0</v>
      </c>
      <c r="N9" s="161">
        <v>0</v>
      </c>
      <c r="O9" s="162"/>
      <c r="P9" s="163">
        <f>AVERAGE(L9:O9)</f>
        <v>0</v>
      </c>
      <c r="Q9" s="161">
        <v>0</v>
      </c>
      <c r="R9" s="161">
        <v>0</v>
      </c>
      <c r="S9" s="161">
        <v>0</v>
      </c>
      <c r="T9" s="162"/>
      <c r="U9" s="163">
        <f>AVERAGE(Q9:T9)</f>
        <v>0</v>
      </c>
      <c r="V9" s="161">
        <v>0</v>
      </c>
      <c r="W9" s="161">
        <v>0</v>
      </c>
      <c r="X9" s="161">
        <v>0</v>
      </c>
      <c r="Y9" s="162"/>
      <c r="Z9" s="163">
        <f>AVERAGE(V9:Y9)</f>
        <v>0</v>
      </c>
      <c r="AA9" s="161">
        <v>0</v>
      </c>
      <c r="AB9" s="161">
        <v>0</v>
      </c>
      <c r="AC9" s="161">
        <v>0</v>
      </c>
      <c r="AD9" s="162"/>
      <c r="AE9" s="163">
        <f>AVERAGE(AA9:AD9)</f>
        <v>0</v>
      </c>
      <c r="AF9" s="161">
        <v>0</v>
      </c>
      <c r="AG9" s="161">
        <v>0</v>
      </c>
      <c r="AH9" s="161">
        <v>0</v>
      </c>
      <c r="AI9" s="162"/>
      <c r="AJ9" s="163">
        <f>AVERAGE(AF9:AI9)</f>
        <v>0</v>
      </c>
      <c r="AK9" s="161">
        <v>0</v>
      </c>
      <c r="AL9" s="161">
        <v>0</v>
      </c>
      <c r="AM9" s="161">
        <v>0</v>
      </c>
      <c r="AN9" s="162"/>
      <c r="AO9" s="163">
        <f>AVERAGE(AK9:AN9)</f>
        <v>0</v>
      </c>
      <c r="AP9" s="161">
        <v>0</v>
      </c>
      <c r="AQ9" s="161">
        <v>0</v>
      </c>
      <c r="AR9" s="161">
        <v>0</v>
      </c>
      <c r="AS9" s="162"/>
      <c r="AT9" s="163">
        <f>AVERAGE(AP9:AS9)</f>
        <v>0</v>
      </c>
      <c r="AU9" s="161">
        <v>0</v>
      </c>
      <c r="AV9" s="161">
        <v>0</v>
      </c>
      <c r="AW9" s="161">
        <v>0</v>
      </c>
      <c r="AX9" s="162"/>
      <c r="AY9" s="163">
        <f>AVERAGE(AU9:AX9)</f>
        <v>0</v>
      </c>
      <c r="AZ9" s="164">
        <f>P9+U9+Z9+AE9+AJ9+AO9+AT9+AY9</f>
        <v>0</v>
      </c>
      <c r="BA9" s="165">
        <v>0</v>
      </c>
      <c r="BB9" s="165">
        <v>0</v>
      </c>
      <c r="BC9" s="165">
        <v>0</v>
      </c>
      <c r="BD9" s="166"/>
      <c r="BE9" s="163">
        <f>AVERAGE(BA9:BD9)</f>
        <v>0</v>
      </c>
      <c r="BF9" s="165">
        <v>0</v>
      </c>
      <c r="BG9" s="165">
        <v>0</v>
      </c>
      <c r="BH9" s="165">
        <v>0</v>
      </c>
      <c r="BI9" s="166"/>
      <c r="BJ9" s="163">
        <f>AVERAGE(BF9:BI9)</f>
        <v>0</v>
      </c>
      <c r="BK9" s="165">
        <v>0</v>
      </c>
      <c r="BL9" s="165">
        <v>0</v>
      </c>
      <c r="BM9" s="165">
        <v>0</v>
      </c>
      <c r="BN9" s="166"/>
      <c r="BO9" s="163">
        <f>AVERAGE(BK9:BN9)</f>
        <v>0</v>
      </c>
      <c r="BP9" s="165">
        <v>0</v>
      </c>
      <c r="BQ9" s="165">
        <v>0</v>
      </c>
      <c r="BR9" s="165">
        <v>0</v>
      </c>
      <c r="BS9" s="166"/>
      <c r="BT9" s="163">
        <f>AVERAGE(BP9:BS9)</f>
        <v>0</v>
      </c>
      <c r="BU9" s="167">
        <v>0</v>
      </c>
      <c r="BV9" s="167">
        <v>0</v>
      </c>
      <c r="BW9" s="167">
        <v>0</v>
      </c>
      <c r="BX9" s="166"/>
      <c r="BY9" s="163">
        <f>AVERAGE(BU9:BX9)</f>
        <v>0</v>
      </c>
      <c r="BZ9" s="167">
        <v>0</v>
      </c>
      <c r="CA9" s="167">
        <v>0</v>
      </c>
      <c r="CB9" s="167">
        <v>0</v>
      </c>
      <c r="CC9" s="168"/>
      <c r="CD9" s="169">
        <f>AVERAGE(BZ9:CC9)</f>
        <v>0</v>
      </c>
      <c r="CE9" s="170"/>
      <c r="CF9" s="171"/>
      <c r="CG9" s="171"/>
      <c r="CH9" s="166"/>
      <c r="CI9" s="171"/>
      <c r="CJ9" s="171"/>
      <c r="CK9" s="171"/>
      <c r="CL9" s="166"/>
      <c r="CM9" s="171"/>
      <c r="CN9" s="171"/>
      <c r="CO9" s="171"/>
      <c r="CP9" s="166"/>
      <c r="CQ9" s="171"/>
      <c r="CR9" s="171"/>
      <c r="CS9" s="171"/>
      <c r="CT9" s="166"/>
      <c r="CU9" s="171"/>
      <c r="CV9" s="171"/>
      <c r="CW9" s="171"/>
      <c r="CX9" s="166"/>
      <c r="CY9" s="171"/>
      <c r="CZ9" s="171"/>
      <c r="DA9" s="171"/>
      <c r="DB9" s="172"/>
      <c r="DC9" s="173"/>
      <c r="DD9" s="174">
        <f>SUM(BA9,BF9,BK9,BP9,BU9,BZ9)</f>
        <v>0</v>
      </c>
      <c r="DE9" s="175">
        <f>SUM(BB9,BG9,BL9,BQ9,BV9,CA9)</f>
        <v>0</v>
      </c>
      <c r="DF9" s="175">
        <f>SUM(BC9,BH9,BM9,BR9,BW9,CB9)</f>
        <v>0</v>
      </c>
      <c r="DG9" s="162">
        <f>SUM(BD9,BI9,BN9,BS9,BX9,CC9)</f>
        <v>0</v>
      </c>
      <c r="DH9" s="176">
        <f>BE9+BJ9+BT9+BO9+BY9+CD9</f>
        <v>0</v>
      </c>
      <c r="DI9" s="163">
        <f>AZ9-DH9</f>
        <v>0</v>
      </c>
      <c r="DJ9" s="177">
        <f>RANK(DI9,$DI$4:$DI$23,0)</f>
        <v>2</v>
      </c>
      <c r="DK9" s="178">
        <f>P9</f>
        <v>0</v>
      </c>
      <c r="DL9" s="163">
        <f>DI9*10^3+DK9</f>
        <v>0</v>
      </c>
      <c r="DM9" s="163">
        <f>RANK(DL9,$DL$4:$DL$23,0)</f>
        <v>2</v>
      </c>
      <c r="DN9" s="163">
        <f>AJ9</f>
        <v>0</v>
      </c>
      <c r="DO9" s="163">
        <f>(DI9*10^3+DK9)*10^3+DN9</f>
        <v>0</v>
      </c>
      <c r="DP9" s="163">
        <f>RANK(DO9,$DO$4:$DO$23,0)</f>
        <v>2</v>
      </c>
      <c r="DQ9" s="179">
        <f>U9</f>
        <v>0</v>
      </c>
      <c r="DR9" s="179">
        <f>((DI9*10^3+DK9)*10^3+DN9)*10^3+DQ9</f>
        <v>0</v>
      </c>
      <c r="DS9" s="179">
        <f>RANK(DR9,$DR$4:$DR$23,0)</f>
        <v>2</v>
      </c>
      <c r="DT9" s="179">
        <f>AO9</f>
        <v>0</v>
      </c>
      <c r="DU9" s="179">
        <f>(((DI9*10^3+DK9)*10^3+DN9)*10^3+DQ9)*10^3+DT9</f>
        <v>0</v>
      </c>
      <c r="DV9" s="187">
        <f>IF(F9&gt;0,RANK(DU9,$DU$4:$DU$23,0),20)</f>
        <v>20</v>
      </c>
      <c r="DW9" s="179">
        <f>IF(DV9&lt;&gt;20,RANK(DV9,$DV$4:$DV$23,1)+COUNTIF(DV$4:DV9,DV9)-1,20)</f>
        <v>20</v>
      </c>
      <c r="DX9" s="180">
        <f>DI9/$DX$3</f>
        <v>0</v>
      </c>
      <c r="DY9" t="s" s="181">
        <f>IF(COUNTIF(CE9:DB9,"x")&gt;0,"Dis",IF(COUNTIF(DC9,"x")&gt;0,"Abbruch","-"))</f>
        <v>26</v>
      </c>
      <c r="DZ9" s="152"/>
      <c r="EA9" s="111"/>
      <c r="EB9" s="111"/>
    </row>
    <row r="10" ht="16" customHeight="1">
      <c r="A10" s="111"/>
      <c r="B10" s="111"/>
      <c r="C10" s="112"/>
      <c r="D10" s="158">
        <f>'classi'!B18</f>
        <v>0</v>
      </c>
      <c r="E10" s="182"/>
      <c r="F10" s="160">
        <f>'classi'!C18</f>
        <v>0</v>
      </c>
      <c r="G10" s="160">
        <f>'classi'!D18</f>
        <v>0</v>
      </c>
      <c r="H10" s="160">
        <f>'classi'!G18</f>
        <v>0</v>
      </c>
      <c r="I10" s="182"/>
      <c r="J10" s="182"/>
      <c r="K10" s="182"/>
      <c r="L10" s="161">
        <v>0</v>
      </c>
      <c r="M10" s="161">
        <v>0</v>
      </c>
      <c r="N10" s="161">
        <v>0</v>
      </c>
      <c r="O10" s="162"/>
      <c r="P10" s="163">
        <f>AVERAGE(L10:O10)</f>
        <v>0</v>
      </c>
      <c r="Q10" s="161">
        <v>0</v>
      </c>
      <c r="R10" s="161">
        <v>0</v>
      </c>
      <c r="S10" s="161">
        <v>0</v>
      </c>
      <c r="T10" s="162"/>
      <c r="U10" s="163">
        <f>AVERAGE(Q10:T10)</f>
        <v>0</v>
      </c>
      <c r="V10" s="161">
        <v>0</v>
      </c>
      <c r="W10" s="161">
        <v>0</v>
      </c>
      <c r="X10" s="161">
        <v>0</v>
      </c>
      <c r="Y10" s="162"/>
      <c r="Z10" s="163">
        <f>AVERAGE(V10:Y10)</f>
        <v>0</v>
      </c>
      <c r="AA10" s="161">
        <v>0</v>
      </c>
      <c r="AB10" s="161">
        <v>0</v>
      </c>
      <c r="AC10" s="161">
        <v>0</v>
      </c>
      <c r="AD10" s="162"/>
      <c r="AE10" s="163">
        <f>AVERAGE(AA10:AD10)</f>
        <v>0</v>
      </c>
      <c r="AF10" s="161">
        <v>0</v>
      </c>
      <c r="AG10" s="161">
        <v>0</v>
      </c>
      <c r="AH10" s="161">
        <v>0</v>
      </c>
      <c r="AI10" s="162"/>
      <c r="AJ10" s="163">
        <f>AVERAGE(AF10:AI10)</f>
        <v>0</v>
      </c>
      <c r="AK10" s="161">
        <v>0</v>
      </c>
      <c r="AL10" s="161">
        <v>0</v>
      </c>
      <c r="AM10" s="161">
        <v>0</v>
      </c>
      <c r="AN10" s="162"/>
      <c r="AO10" s="163">
        <f>AVERAGE(AK10:AN10)</f>
        <v>0</v>
      </c>
      <c r="AP10" s="161">
        <v>0</v>
      </c>
      <c r="AQ10" s="161">
        <v>0</v>
      </c>
      <c r="AR10" s="161">
        <v>0</v>
      </c>
      <c r="AS10" s="162"/>
      <c r="AT10" s="163">
        <f>AVERAGE(AP10:AS10)</f>
        <v>0</v>
      </c>
      <c r="AU10" s="161">
        <v>0</v>
      </c>
      <c r="AV10" s="161">
        <v>0</v>
      </c>
      <c r="AW10" s="161">
        <v>0</v>
      </c>
      <c r="AX10" s="162"/>
      <c r="AY10" s="163">
        <f>AVERAGE(AU10:AX10)</f>
        <v>0</v>
      </c>
      <c r="AZ10" s="164">
        <f>P10+U10+Z10+AE10+AJ10+AO10+AT10+AY10</f>
        <v>0</v>
      </c>
      <c r="BA10" s="165">
        <v>0</v>
      </c>
      <c r="BB10" s="165">
        <v>0</v>
      </c>
      <c r="BC10" s="165">
        <v>0</v>
      </c>
      <c r="BD10" s="166"/>
      <c r="BE10" s="163">
        <f>AVERAGE(BA10:BD10)</f>
        <v>0</v>
      </c>
      <c r="BF10" s="165">
        <v>0</v>
      </c>
      <c r="BG10" s="165">
        <v>0</v>
      </c>
      <c r="BH10" s="165">
        <v>0</v>
      </c>
      <c r="BI10" s="166"/>
      <c r="BJ10" s="163">
        <f>AVERAGE(BF10:BI10)</f>
        <v>0</v>
      </c>
      <c r="BK10" s="165">
        <v>0</v>
      </c>
      <c r="BL10" s="165">
        <v>0</v>
      </c>
      <c r="BM10" s="165">
        <v>0</v>
      </c>
      <c r="BN10" s="166"/>
      <c r="BO10" s="163">
        <f>AVERAGE(BK10:BN10)</f>
        <v>0</v>
      </c>
      <c r="BP10" s="165">
        <v>0</v>
      </c>
      <c r="BQ10" s="165">
        <v>0</v>
      </c>
      <c r="BR10" s="165">
        <v>0</v>
      </c>
      <c r="BS10" s="166"/>
      <c r="BT10" s="163">
        <f>AVERAGE(BP10:BS10)</f>
        <v>0</v>
      </c>
      <c r="BU10" s="167">
        <v>0</v>
      </c>
      <c r="BV10" s="167">
        <v>0</v>
      </c>
      <c r="BW10" s="167">
        <v>0</v>
      </c>
      <c r="BX10" s="166"/>
      <c r="BY10" s="163">
        <f>AVERAGE(BU10:BX10)</f>
        <v>0</v>
      </c>
      <c r="BZ10" s="167">
        <v>0</v>
      </c>
      <c r="CA10" s="167">
        <v>0</v>
      </c>
      <c r="CB10" s="167">
        <v>0</v>
      </c>
      <c r="CC10" s="168"/>
      <c r="CD10" s="169">
        <f>AVERAGE(BZ10:CC10)</f>
        <v>0</v>
      </c>
      <c r="CE10" s="170"/>
      <c r="CF10" s="171"/>
      <c r="CG10" s="171"/>
      <c r="CH10" s="166"/>
      <c r="CI10" s="171"/>
      <c r="CJ10" s="171"/>
      <c r="CK10" s="171"/>
      <c r="CL10" s="166"/>
      <c r="CM10" s="171"/>
      <c r="CN10" s="171"/>
      <c r="CO10" s="171"/>
      <c r="CP10" s="166"/>
      <c r="CQ10" s="171"/>
      <c r="CR10" s="171"/>
      <c r="CS10" s="171"/>
      <c r="CT10" s="166"/>
      <c r="CU10" s="171"/>
      <c r="CV10" s="171"/>
      <c r="CW10" s="171"/>
      <c r="CX10" s="166"/>
      <c r="CY10" s="171"/>
      <c r="CZ10" s="171"/>
      <c r="DA10" s="171"/>
      <c r="DB10" s="172"/>
      <c r="DC10" s="173"/>
      <c r="DD10" s="174">
        <f>SUM(BA10,BF10,BK10,BP10,BU10,BZ10)</f>
        <v>0</v>
      </c>
      <c r="DE10" s="175">
        <f>SUM(BB10,BG10,BL10,BQ10,BV10,CA10)</f>
        <v>0</v>
      </c>
      <c r="DF10" s="175">
        <f>SUM(BC10,BH10,BM10,BR10,BW10,CB10)</f>
        <v>0</v>
      </c>
      <c r="DG10" s="162">
        <f>SUM(BD10,BI10,BN10,BS10,BX10,CC10)</f>
        <v>0</v>
      </c>
      <c r="DH10" s="176">
        <f>BE10+BJ10+BT10+BO10+BY10+CD10</f>
        <v>0</v>
      </c>
      <c r="DI10" s="163">
        <f>AZ10-DH10</f>
        <v>0</v>
      </c>
      <c r="DJ10" s="177">
        <f>RANK(DI10,$DI$4:$DI$23,0)</f>
        <v>2</v>
      </c>
      <c r="DK10" s="178">
        <f>P10</f>
        <v>0</v>
      </c>
      <c r="DL10" s="163">
        <f>DI10*10^3+DK10</f>
        <v>0</v>
      </c>
      <c r="DM10" s="163">
        <f>RANK(DL10,$DL$4:$DL$23,0)</f>
        <v>2</v>
      </c>
      <c r="DN10" s="163">
        <f>AJ10</f>
        <v>0</v>
      </c>
      <c r="DO10" s="163">
        <f>(DI10*10^3+DK10)*10^3+DN10</f>
        <v>0</v>
      </c>
      <c r="DP10" s="163">
        <f>RANK(DO10,$DO$4:$DO$23,0)</f>
        <v>2</v>
      </c>
      <c r="DQ10" s="179">
        <f>U10</f>
        <v>0</v>
      </c>
      <c r="DR10" s="179">
        <f>((DI10*10^3+DK10)*10^3+DN10)*10^3+DQ10</f>
        <v>0</v>
      </c>
      <c r="DS10" s="179">
        <f>RANK(DR10,$DR$4:$DR$23,0)</f>
        <v>2</v>
      </c>
      <c r="DT10" s="179">
        <f>AO10</f>
        <v>0</v>
      </c>
      <c r="DU10" s="179">
        <f>(((DI10*10^3+DK10)*10^3+DN10)*10^3+DQ10)*10^3+DT10</f>
        <v>0</v>
      </c>
      <c r="DV10" s="187">
        <f>IF(F10&gt;0,RANK(DU10,$DU$4:$DU$23,0),20)</f>
        <v>20</v>
      </c>
      <c r="DW10" s="179">
        <f>IF(DV10&lt;&gt;20,RANK(DV10,$DV$4:$DV$23,1)+COUNTIF(DV$4:DV10,DV10)-1,20)</f>
        <v>20</v>
      </c>
      <c r="DX10" s="180">
        <f>DI10/$DX$3</f>
        <v>0</v>
      </c>
      <c r="DY10" t="s" s="181">
        <f>IF(COUNTIF(CE10:DB10,"x")&gt;0,"Dis",IF(COUNTIF(DC10,"x")&gt;0,"Abbruch","-"))</f>
        <v>26</v>
      </c>
      <c r="DZ10" s="152"/>
      <c r="EA10" s="111"/>
      <c r="EB10" s="111"/>
    </row>
    <row r="11" ht="16" customHeight="1">
      <c r="A11" s="111"/>
      <c r="B11" s="111"/>
      <c r="C11" s="112"/>
      <c r="D11" s="158">
        <f>'classi'!B19</f>
        <v>0</v>
      </c>
      <c r="E11" s="182"/>
      <c r="F11" s="160">
        <f>'classi'!C19</f>
        <v>0</v>
      </c>
      <c r="G11" s="160">
        <f>'classi'!D19</f>
        <v>0</v>
      </c>
      <c r="H11" s="160">
        <f>'classi'!G19</f>
        <v>0</v>
      </c>
      <c r="I11" s="182"/>
      <c r="J11" s="182"/>
      <c r="K11" s="182"/>
      <c r="L11" s="161">
        <v>0</v>
      </c>
      <c r="M11" s="161">
        <v>0</v>
      </c>
      <c r="N11" s="161">
        <v>0</v>
      </c>
      <c r="O11" s="162"/>
      <c r="P11" s="163">
        <f>AVERAGE(L11:O11)</f>
        <v>0</v>
      </c>
      <c r="Q11" s="161">
        <v>0</v>
      </c>
      <c r="R11" s="161">
        <v>0</v>
      </c>
      <c r="S11" s="161">
        <v>0</v>
      </c>
      <c r="T11" s="162"/>
      <c r="U11" s="163">
        <f>AVERAGE(Q11:T11)</f>
        <v>0</v>
      </c>
      <c r="V11" s="161">
        <v>0</v>
      </c>
      <c r="W11" s="161">
        <v>0</v>
      </c>
      <c r="X11" s="161">
        <v>0</v>
      </c>
      <c r="Y11" s="162"/>
      <c r="Z11" s="163">
        <f>AVERAGE(V11:Y11)</f>
        <v>0</v>
      </c>
      <c r="AA11" s="161">
        <v>0</v>
      </c>
      <c r="AB11" s="161">
        <v>0</v>
      </c>
      <c r="AC11" s="161">
        <v>0</v>
      </c>
      <c r="AD11" s="162"/>
      <c r="AE11" s="163">
        <f>AVERAGE(AA11:AD11)</f>
        <v>0</v>
      </c>
      <c r="AF11" s="161">
        <v>0</v>
      </c>
      <c r="AG11" s="161">
        <v>0</v>
      </c>
      <c r="AH11" s="161">
        <v>0</v>
      </c>
      <c r="AI11" s="162"/>
      <c r="AJ11" s="163">
        <f>AVERAGE(AF11:AI11)</f>
        <v>0</v>
      </c>
      <c r="AK11" s="161">
        <v>0</v>
      </c>
      <c r="AL11" s="161">
        <v>0</v>
      </c>
      <c r="AM11" s="161">
        <v>0</v>
      </c>
      <c r="AN11" s="162"/>
      <c r="AO11" s="163">
        <f>AVERAGE(AK11:AN11)</f>
        <v>0</v>
      </c>
      <c r="AP11" s="161">
        <v>0</v>
      </c>
      <c r="AQ11" s="161">
        <v>0</v>
      </c>
      <c r="AR11" s="161">
        <v>0</v>
      </c>
      <c r="AS11" s="162"/>
      <c r="AT11" s="163">
        <f>AVERAGE(AP11:AS11)</f>
        <v>0</v>
      </c>
      <c r="AU11" s="161">
        <v>0</v>
      </c>
      <c r="AV11" s="161">
        <v>0</v>
      </c>
      <c r="AW11" s="161">
        <v>0</v>
      </c>
      <c r="AX11" s="162"/>
      <c r="AY11" s="163">
        <f>AVERAGE(AU11:AX11)</f>
        <v>0</v>
      </c>
      <c r="AZ11" s="164">
        <f>P11+U11+Z11+AE11+AJ11+AO11+AT11+AY11</f>
        <v>0</v>
      </c>
      <c r="BA11" s="165">
        <v>0</v>
      </c>
      <c r="BB11" s="165">
        <v>0</v>
      </c>
      <c r="BC11" s="165">
        <v>0</v>
      </c>
      <c r="BD11" s="166"/>
      <c r="BE11" s="163">
        <f>AVERAGE(BA11:BD11)</f>
        <v>0</v>
      </c>
      <c r="BF11" s="165">
        <v>0</v>
      </c>
      <c r="BG11" s="165">
        <v>0</v>
      </c>
      <c r="BH11" s="165">
        <v>0</v>
      </c>
      <c r="BI11" s="166"/>
      <c r="BJ11" s="163">
        <f>AVERAGE(BF11:BI11)</f>
        <v>0</v>
      </c>
      <c r="BK11" s="165">
        <v>0</v>
      </c>
      <c r="BL11" s="165">
        <v>0</v>
      </c>
      <c r="BM11" s="165">
        <v>0</v>
      </c>
      <c r="BN11" s="166"/>
      <c r="BO11" s="163">
        <f>AVERAGE(BK11:BN11)</f>
        <v>0</v>
      </c>
      <c r="BP11" s="165">
        <v>0</v>
      </c>
      <c r="BQ11" s="165">
        <v>0</v>
      </c>
      <c r="BR11" s="165">
        <v>0</v>
      </c>
      <c r="BS11" s="166"/>
      <c r="BT11" s="163">
        <f>AVERAGE(BP11:BS11)</f>
        <v>0</v>
      </c>
      <c r="BU11" s="167">
        <v>0</v>
      </c>
      <c r="BV11" s="167">
        <v>0</v>
      </c>
      <c r="BW11" s="167">
        <v>0</v>
      </c>
      <c r="BX11" s="166"/>
      <c r="BY11" s="163">
        <f>AVERAGE(BU11:BX11)</f>
        <v>0</v>
      </c>
      <c r="BZ11" s="167">
        <v>0</v>
      </c>
      <c r="CA11" s="167">
        <v>0</v>
      </c>
      <c r="CB11" s="167">
        <v>0</v>
      </c>
      <c r="CC11" s="168"/>
      <c r="CD11" s="169">
        <f>AVERAGE(BZ11:CC11)</f>
        <v>0</v>
      </c>
      <c r="CE11" s="170"/>
      <c r="CF11" s="171"/>
      <c r="CG11" s="171"/>
      <c r="CH11" s="166"/>
      <c r="CI11" s="171"/>
      <c r="CJ11" s="171"/>
      <c r="CK11" s="171"/>
      <c r="CL11" s="166"/>
      <c r="CM11" s="171"/>
      <c r="CN11" s="171"/>
      <c r="CO11" s="171"/>
      <c r="CP11" s="166"/>
      <c r="CQ11" s="171"/>
      <c r="CR11" s="171"/>
      <c r="CS11" s="171"/>
      <c r="CT11" s="166"/>
      <c r="CU11" s="171"/>
      <c r="CV11" s="171"/>
      <c r="CW11" s="171"/>
      <c r="CX11" s="166"/>
      <c r="CY11" s="171"/>
      <c r="CZ11" s="171"/>
      <c r="DA11" s="171"/>
      <c r="DB11" s="172"/>
      <c r="DC11" s="173"/>
      <c r="DD11" s="174">
        <f>SUM(BA11,BF11,BK11,BP11,BU11,BZ11)</f>
        <v>0</v>
      </c>
      <c r="DE11" s="175">
        <f>SUM(BB11,BG11,BL11,BQ11,BV11,CA11)</f>
        <v>0</v>
      </c>
      <c r="DF11" s="175">
        <f>SUM(BC11,BH11,BM11,BR11,BW11,CB11)</f>
        <v>0</v>
      </c>
      <c r="DG11" s="162">
        <f>SUM(BD11,BI11,BN11,BS11,BX11,CC11)</f>
        <v>0</v>
      </c>
      <c r="DH11" s="176">
        <f>BE11+BJ11+BT11+BO11+BY11+CD11</f>
        <v>0</v>
      </c>
      <c r="DI11" s="163">
        <f>AZ11-DH11</f>
        <v>0</v>
      </c>
      <c r="DJ11" s="177">
        <f>RANK(DI11,$DI$4:$DI$23,0)</f>
        <v>2</v>
      </c>
      <c r="DK11" s="178">
        <f>P11</f>
        <v>0</v>
      </c>
      <c r="DL11" s="163">
        <f>DI11*10^3+DK11</f>
        <v>0</v>
      </c>
      <c r="DM11" s="163">
        <f>RANK(DL11,$DL$4:$DL$23,0)</f>
        <v>2</v>
      </c>
      <c r="DN11" s="163">
        <f>AJ11</f>
        <v>0</v>
      </c>
      <c r="DO11" s="163">
        <f>(DI11*10^3+DK11)*10^3+DN11</f>
        <v>0</v>
      </c>
      <c r="DP11" s="163">
        <f>RANK(DO11,$DO$4:$DO$23,0)</f>
        <v>2</v>
      </c>
      <c r="DQ11" s="179">
        <f>U11</f>
        <v>0</v>
      </c>
      <c r="DR11" s="179">
        <f>((DI11*10^3+DK11)*10^3+DN11)*10^3+DQ11</f>
        <v>0</v>
      </c>
      <c r="DS11" s="179">
        <f>RANK(DR11,$DR$4:$DR$23,0)</f>
        <v>2</v>
      </c>
      <c r="DT11" s="179">
        <f>AO11</f>
        <v>0</v>
      </c>
      <c r="DU11" s="179">
        <f>(((DI11*10^3+DK11)*10^3+DN11)*10^3+DQ11)*10^3+DT11</f>
        <v>0</v>
      </c>
      <c r="DV11" s="187">
        <f>IF(F11&gt;0,RANK(DU11,$DU$4:$DU$23,0),20)</f>
        <v>20</v>
      </c>
      <c r="DW11" s="179">
        <f>IF(DV11&lt;&gt;20,RANK(DV11,$DV$4:$DV$23,1)+COUNTIF(DV$4:DV11,DV11)-1,20)</f>
        <v>20</v>
      </c>
      <c r="DX11" s="180">
        <f>DI11/$DX$3</f>
        <v>0</v>
      </c>
      <c r="DY11" t="s" s="181">
        <f>IF(COUNTIF(CE11:DB11,"x")&gt;0,"Dis",IF(COUNTIF(DC11,"x")&gt;0,"Abbruch","-"))</f>
        <v>26</v>
      </c>
      <c r="DZ11" s="152"/>
      <c r="EA11" s="111"/>
      <c r="EB11" s="111"/>
    </row>
    <row r="12" ht="16" customHeight="1">
      <c r="A12" s="111"/>
      <c r="B12" s="111"/>
      <c r="C12" s="112"/>
      <c r="D12" s="158">
        <f>'classi'!B20</f>
        <v>0</v>
      </c>
      <c r="E12" s="182"/>
      <c r="F12" s="160">
        <f>'classi'!C20</f>
        <v>0</v>
      </c>
      <c r="G12" s="160">
        <f>'classi'!D20</f>
        <v>0</v>
      </c>
      <c r="H12" s="160">
        <f>'classi'!G20</f>
        <v>0</v>
      </c>
      <c r="I12" s="182"/>
      <c r="J12" s="182"/>
      <c r="K12" s="182"/>
      <c r="L12" s="161">
        <v>0</v>
      </c>
      <c r="M12" s="161">
        <v>0</v>
      </c>
      <c r="N12" s="161">
        <v>0</v>
      </c>
      <c r="O12" s="162"/>
      <c r="P12" s="163">
        <f>AVERAGE(L12:O12)</f>
        <v>0</v>
      </c>
      <c r="Q12" s="161">
        <v>0</v>
      </c>
      <c r="R12" s="161">
        <v>0</v>
      </c>
      <c r="S12" s="161">
        <v>0</v>
      </c>
      <c r="T12" s="162"/>
      <c r="U12" s="163">
        <f>AVERAGE(Q12:T12)</f>
        <v>0</v>
      </c>
      <c r="V12" s="161">
        <v>0</v>
      </c>
      <c r="W12" s="161">
        <v>0</v>
      </c>
      <c r="X12" s="161">
        <v>0</v>
      </c>
      <c r="Y12" s="162"/>
      <c r="Z12" s="163">
        <f>AVERAGE(V12:Y12)</f>
        <v>0</v>
      </c>
      <c r="AA12" s="161">
        <v>0</v>
      </c>
      <c r="AB12" s="161">
        <v>0</v>
      </c>
      <c r="AC12" s="161">
        <v>0</v>
      </c>
      <c r="AD12" s="162"/>
      <c r="AE12" s="163">
        <f>AVERAGE(AA12:AD12)</f>
        <v>0</v>
      </c>
      <c r="AF12" s="161">
        <v>0</v>
      </c>
      <c r="AG12" s="161">
        <v>0</v>
      </c>
      <c r="AH12" s="161">
        <v>0</v>
      </c>
      <c r="AI12" s="162"/>
      <c r="AJ12" s="163">
        <f>AVERAGE(AF12:AI12)</f>
        <v>0</v>
      </c>
      <c r="AK12" s="161">
        <v>0</v>
      </c>
      <c r="AL12" s="161">
        <v>0</v>
      </c>
      <c r="AM12" s="161">
        <v>0</v>
      </c>
      <c r="AN12" s="162"/>
      <c r="AO12" s="163">
        <f>AVERAGE(AK12:AN12)</f>
        <v>0</v>
      </c>
      <c r="AP12" s="161">
        <v>0</v>
      </c>
      <c r="AQ12" s="161">
        <v>0</v>
      </c>
      <c r="AR12" s="161">
        <v>0</v>
      </c>
      <c r="AS12" s="162"/>
      <c r="AT12" s="163">
        <f>AVERAGE(AP12:AS12)</f>
        <v>0</v>
      </c>
      <c r="AU12" s="161">
        <v>0</v>
      </c>
      <c r="AV12" s="161">
        <v>0</v>
      </c>
      <c r="AW12" s="161">
        <v>0</v>
      </c>
      <c r="AX12" s="162"/>
      <c r="AY12" s="163">
        <f>AVERAGE(AU12:AX12)</f>
        <v>0</v>
      </c>
      <c r="AZ12" s="164">
        <f>P12+U12+Z12+AE12+AJ12+AO12+AT12+AY12</f>
        <v>0</v>
      </c>
      <c r="BA12" s="165">
        <v>0</v>
      </c>
      <c r="BB12" s="165">
        <v>0</v>
      </c>
      <c r="BC12" s="165">
        <v>0</v>
      </c>
      <c r="BD12" s="166"/>
      <c r="BE12" s="163">
        <f>AVERAGE(BA12:BD12)</f>
        <v>0</v>
      </c>
      <c r="BF12" s="165">
        <v>0</v>
      </c>
      <c r="BG12" s="165">
        <v>0</v>
      </c>
      <c r="BH12" s="165">
        <v>0</v>
      </c>
      <c r="BI12" s="166"/>
      <c r="BJ12" s="163">
        <f>AVERAGE(BF12:BI12)</f>
        <v>0</v>
      </c>
      <c r="BK12" s="165">
        <v>0</v>
      </c>
      <c r="BL12" s="165">
        <v>0</v>
      </c>
      <c r="BM12" s="165">
        <v>0</v>
      </c>
      <c r="BN12" s="166"/>
      <c r="BO12" s="163">
        <f>AVERAGE(BK12:BN12)</f>
        <v>0</v>
      </c>
      <c r="BP12" s="165">
        <v>0</v>
      </c>
      <c r="BQ12" s="165">
        <v>0</v>
      </c>
      <c r="BR12" s="165">
        <v>0</v>
      </c>
      <c r="BS12" s="166"/>
      <c r="BT12" s="163">
        <f>AVERAGE(BP12:BS12)</f>
        <v>0</v>
      </c>
      <c r="BU12" s="167">
        <v>0</v>
      </c>
      <c r="BV12" s="167">
        <v>0</v>
      </c>
      <c r="BW12" s="167">
        <v>0</v>
      </c>
      <c r="BX12" s="166"/>
      <c r="BY12" s="163">
        <f>AVERAGE(BU12:BX12)</f>
        <v>0</v>
      </c>
      <c r="BZ12" s="167">
        <v>0</v>
      </c>
      <c r="CA12" s="167">
        <v>0</v>
      </c>
      <c r="CB12" s="167">
        <v>0</v>
      </c>
      <c r="CC12" s="168"/>
      <c r="CD12" s="169">
        <f>AVERAGE(BZ12:CC12)</f>
        <v>0</v>
      </c>
      <c r="CE12" s="170"/>
      <c r="CF12" s="171"/>
      <c r="CG12" s="171"/>
      <c r="CH12" s="166"/>
      <c r="CI12" s="171"/>
      <c r="CJ12" s="171"/>
      <c r="CK12" s="171"/>
      <c r="CL12" s="166"/>
      <c r="CM12" s="171"/>
      <c r="CN12" s="171"/>
      <c r="CO12" s="171"/>
      <c r="CP12" s="166"/>
      <c r="CQ12" s="171"/>
      <c r="CR12" s="171"/>
      <c r="CS12" s="171"/>
      <c r="CT12" s="166"/>
      <c r="CU12" s="171"/>
      <c r="CV12" s="171"/>
      <c r="CW12" s="171"/>
      <c r="CX12" s="166"/>
      <c r="CY12" s="171"/>
      <c r="CZ12" s="171"/>
      <c r="DA12" s="171"/>
      <c r="DB12" s="172"/>
      <c r="DC12" s="173"/>
      <c r="DD12" s="174">
        <f>SUM(BA12,BF12,BK12,BP12,BU12,BZ12)</f>
        <v>0</v>
      </c>
      <c r="DE12" s="175">
        <f>SUM(BB12,BG12,BL12,BQ12,BV12,CA12)</f>
        <v>0</v>
      </c>
      <c r="DF12" s="175">
        <f>SUM(BC12,BH12,BM12,BR12,BW12,CB12)</f>
        <v>0</v>
      </c>
      <c r="DG12" s="162">
        <f>SUM(BD12,BI12,BN12,BS12,BX12,CC12)</f>
        <v>0</v>
      </c>
      <c r="DH12" s="176">
        <f>BE12+BJ12+BT12+BO12+BY12+CD12</f>
        <v>0</v>
      </c>
      <c r="DI12" s="163">
        <f>AZ12-DH12</f>
        <v>0</v>
      </c>
      <c r="DJ12" s="177">
        <f>RANK(DI12,$DI$4:$DI$23,0)</f>
        <v>2</v>
      </c>
      <c r="DK12" s="178">
        <f>P12</f>
        <v>0</v>
      </c>
      <c r="DL12" s="163">
        <f>DI12*10^3+DK12</f>
        <v>0</v>
      </c>
      <c r="DM12" s="163">
        <f>RANK(DL12,$DL$4:$DL$23,0)</f>
        <v>2</v>
      </c>
      <c r="DN12" s="163">
        <f>AJ12</f>
        <v>0</v>
      </c>
      <c r="DO12" s="163">
        <f>(DI12*10^3+DK12)*10^3+DN12</f>
        <v>0</v>
      </c>
      <c r="DP12" s="163">
        <f>RANK(DO12,$DO$4:$DO$23,0)</f>
        <v>2</v>
      </c>
      <c r="DQ12" s="179">
        <f>U12</f>
        <v>0</v>
      </c>
      <c r="DR12" s="179">
        <f>((DI12*10^3+DK12)*10^3+DN12)*10^3+DQ12</f>
        <v>0</v>
      </c>
      <c r="DS12" s="179">
        <f>RANK(DR12,$DR$4:$DR$23,0)</f>
        <v>2</v>
      </c>
      <c r="DT12" s="179">
        <f>AO12</f>
        <v>0</v>
      </c>
      <c r="DU12" s="179">
        <f>(((DI12*10^3+DK12)*10^3+DN12)*10^3+DQ12)*10^3+DT12</f>
        <v>0</v>
      </c>
      <c r="DV12" s="187">
        <f>IF(F12&gt;0,RANK(DU12,$DU$4:$DU$23,0),20)</f>
        <v>20</v>
      </c>
      <c r="DW12" s="179">
        <f>IF(DV12&lt;&gt;20,RANK(DV12,$DV$4:$DV$23,1)+COUNTIF(DV$4:DV12,DV12)-1,20)</f>
        <v>20</v>
      </c>
      <c r="DX12" s="180">
        <f>DI12/$DX$3</f>
        <v>0</v>
      </c>
      <c r="DY12" t="s" s="181">
        <f>IF(COUNTIF(CE12:DB12,"x")&gt;0,"Dis",IF(COUNTIF(DC12,"x")&gt;0,"Abbruch","-"))</f>
        <v>26</v>
      </c>
      <c r="DZ12" s="152"/>
      <c r="EA12" s="111"/>
      <c r="EB12" s="111"/>
    </row>
    <row r="13" ht="16" customHeight="1">
      <c r="A13" s="111"/>
      <c r="B13" s="111"/>
      <c r="C13" s="112"/>
      <c r="D13" s="158">
        <f>'classi'!B21</f>
        <v>0</v>
      </c>
      <c r="E13" s="182"/>
      <c r="F13" s="160">
        <f>'classi'!C21</f>
        <v>0</v>
      </c>
      <c r="G13" s="160">
        <f>'classi'!D21</f>
        <v>0</v>
      </c>
      <c r="H13" s="160">
        <f>'classi'!G21</f>
        <v>0</v>
      </c>
      <c r="I13" s="182"/>
      <c r="J13" s="182"/>
      <c r="K13" s="182"/>
      <c r="L13" s="161">
        <v>0</v>
      </c>
      <c r="M13" s="161">
        <v>0</v>
      </c>
      <c r="N13" s="161">
        <v>0</v>
      </c>
      <c r="O13" s="162"/>
      <c r="P13" s="163">
        <f>AVERAGE(L13:O13)</f>
        <v>0</v>
      </c>
      <c r="Q13" s="161">
        <v>0</v>
      </c>
      <c r="R13" s="161">
        <v>0</v>
      </c>
      <c r="S13" s="161">
        <v>0</v>
      </c>
      <c r="T13" s="162"/>
      <c r="U13" s="163">
        <f>AVERAGE(Q13:T13)</f>
        <v>0</v>
      </c>
      <c r="V13" s="161">
        <v>0</v>
      </c>
      <c r="W13" s="161">
        <v>0</v>
      </c>
      <c r="X13" s="161">
        <v>0</v>
      </c>
      <c r="Y13" s="162"/>
      <c r="Z13" s="163">
        <f>AVERAGE(V13:Y13)</f>
        <v>0</v>
      </c>
      <c r="AA13" s="161">
        <v>0</v>
      </c>
      <c r="AB13" s="161">
        <v>0</v>
      </c>
      <c r="AC13" s="161">
        <v>0</v>
      </c>
      <c r="AD13" s="162"/>
      <c r="AE13" s="163">
        <f>AVERAGE(AA13:AD13)</f>
        <v>0</v>
      </c>
      <c r="AF13" s="161">
        <v>0</v>
      </c>
      <c r="AG13" s="161">
        <v>0</v>
      </c>
      <c r="AH13" s="161">
        <v>0</v>
      </c>
      <c r="AI13" s="162"/>
      <c r="AJ13" s="163">
        <f>AVERAGE(AF13:AI13)</f>
        <v>0</v>
      </c>
      <c r="AK13" s="161">
        <v>0</v>
      </c>
      <c r="AL13" s="161">
        <v>0</v>
      </c>
      <c r="AM13" s="161">
        <v>0</v>
      </c>
      <c r="AN13" s="162"/>
      <c r="AO13" s="163">
        <f>AVERAGE(AK13:AN13)</f>
        <v>0</v>
      </c>
      <c r="AP13" s="161">
        <v>0</v>
      </c>
      <c r="AQ13" s="161">
        <v>0</v>
      </c>
      <c r="AR13" s="161">
        <v>0</v>
      </c>
      <c r="AS13" s="162"/>
      <c r="AT13" s="163">
        <f>AVERAGE(AP13:AS13)</f>
        <v>0</v>
      </c>
      <c r="AU13" s="161">
        <v>0</v>
      </c>
      <c r="AV13" s="161">
        <v>0</v>
      </c>
      <c r="AW13" s="161">
        <v>0</v>
      </c>
      <c r="AX13" s="162"/>
      <c r="AY13" s="163">
        <f>AVERAGE(AU13:AX13)</f>
        <v>0</v>
      </c>
      <c r="AZ13" s="164">
        <f>P13+U13+Z13+AE13+AJ13+AO13+AT13+AY13</f>
        <v>0</v>
      </c>
      <c r="BA13" s="165">
        <v>0</v>
      </c>
      <c r="BB13" s="165">
        <v>0</v>
      </c>
      <c r="BC13" s="165">
        <v>0</v>
      </c>
      <c r="BD13" s="166"/>
      <c r="BE13" s="163">
        <f>AVERAGE(BA13:BD13)</f>
        <v>0</v>
      </c>
      <c r="BF13" s="165">
        <v>0</v>
      </c>
      <c r="BG13" s="165">
        <v>0</v>
      </c>
      <c r="BH13" s="165">
        <v>0</v>
      </c>
      <c r="BI13" s="166"/>
      <c r="BJ13" s="163">
        <f>AVERAGE(BF13:BI13)</f>
        <v>0</v>
      </c>
      <c r="BK13" s="165">
        <v>0</v>
      </c>
      <c r="BL13" s="165">
        <v>0</v>
      </c>
      <c r="BM13" s="165">
        <v>0</v>
      </c>
      <c r="BN13" s="166"/>
      <c r="BO13" s="163">
        <f>AVERAGE(BK13:BN13)</f>
        <v>0</v>
      </c>
      <c r="BP13" s="165">
        <v>0</v>
      </c>
      <c r="BQ13" s="165">
        <v>0</v>
      </c>
      <c r="BR13" s="165">
        <v>0</v>
      </c>
      <c r="BS13" s="166"/>
      <c r="BT13" s="163">
        <f>AVERAGE(BP13:BS13)</f>
        <v>0</v>
      </c>
      <c r="BU13" s="167">
        <v>0</v>
      </c>
      <c r="BV13" s="167">
        <v>0</v>
      </c>
      <c r="BW13" s="167">
        <v>0</v>
      </c>
      <c r="BX13" s="166"/>
      <c r="BY13" s="163">
        <f>AVERAGE(BU13:BX13)</f>
        <v>0</v>
      </c>
      <c r="BZ13" s="167">
        <v>0</v>
      </c>
      <c r="CA13" s="167">
        <v>0</v>
      </c>
      <c r="CB13" s="167">
        <v>0</v>
      </c>
      <c r="CC13" s="168"/>
      <c r="CD13" s="169">
        <f>AVERAGE(BZ13:CC13)</f>
        <v>0</v>
      </c>
      <c r="CE13" s="170"/>
      <c r="CF13" s="171"/>
      <c r="CG13" s="171"/>
      <c r="CH13" s="166"/>
      <c r="CI13" s="171"/>
      <c r="CJ13" s="171"/>
      <c r="CK13" s="171"/>
      <c r="CL13" s="166"/>
      <c r="CM13" s="171"/>
      <c r="CN13" s="171"/>
      <c r="CO13" s="171"/>
      <c r="CP13" s="166"/>
      <c r="CQ13" s="171"/>
      <c r="CR13" s="171"/>
      <c r="CS13" s="171"/>
      <c r="CT13" s="166"/>
      <c r="CU13" s="171"/>
      <c r="CV13" s="171"/>
      <c r="CW13" s="171"/>
      <c r="CX13" s="166"/>
      <c r="CY13" s="171"/>
      <c r="CZ13" s="171"/>
      <c r="DA13" s="171"/>
      <c r="DB13" s="172"/>
      <c r="DC13" s="173"/>
      <c r="DD13" s="174">
        <f>SUM(BA13,BF13,BK13,BP13,BU13,BZ13)</f>
        <v>0</v>
      </c>
      <c r="DE13" s="175">
        <f>SUM(BB13,BG13,BL13,BQ13,BV13,CA13)</f>
        <v>0</v>
      </c>
      <c r="DF13" s="175">
        <f>SUM(BC13,BH13,BM13,BR13,BW13,CB13)</f>
        <v>0</v>
      </c>
      <c r="DG13" s="162">
        <f>SUM(BD13,BI13,BN13,BS13,BX13,CC13)</f>
        <v>0</v>
      </c>
      <c r="DH13" s="176">
        <f>BE13+BJ13+BT13+BO13+BY13+CD13</f>
        <v>0</v>
      </c>
      <c r="DI13" s="163">
        <f>AZ13-DH13</f>
        <v>0</v>
      </c>
      <c r="DJ13" s="177">
        <f>RANK(DI13,$DI$4:$DI$23,0)</f>
        <v>2</v>
      </c>
      <c r="DK13" s="178">
        <f>P13</f>
        <v>0</v>
      </c>
      <c r="DL13" s="163">
        <f>DI13*10^3+DK13</f>
        <v>0</v>
      </c>
      <c r="DM13" s="163">
        <f>RANK(DL13,$DL$4:$DL$23,0)</f>
        <v>2</v>
      </c>
      <c r="DN13" s="163">
        <f>AJ13</f>
        <v>0</v>
      </c>
      <c r="DO13" s="163">
        <f>(DI13*10^3+DK13)*10^3+DN13</f>
        <v>0</v>
      </c>
      <c r="DP13" s="163">
        <f>RANK(DO13,$DO$4:$DO$23,0)</f>
        <v>2</v>
      </c>
      <c r="DQ13" s="179">
        <f>U13</f>
        <v>0</v>
      </c>
      <c r="DR13" s="179">
        <f>((DI13*10^3+DK13)*10^3+DN13)*10^3+DQ13</f>
        <v>0</v>
      </c>
      <c r="DS13" s="179">
        <f>RANK(DR13,$DR$4:$DR$23,0)</f>
        <v>2</v>
      </c>
      <c r="DT13" s="179">
        <f>AO13</f>
        <v>0</v>
      </c>
      <c r="DU13" s="179">
        <f>(((DI13*10^3+DK13)*10^3+DN13)*10^3+DQ13)*10^3+DT13</f>
        <v>0</v>
      </c>
      <c r="DV13" s="187">
        <f>IF(F13&gt;0,RANK(DU13,$DU$4:$DU$23,0),20)</f>
        <v>20</v>
      </c>
      <c r="DW13" s="179">
        <f>IF(DV13&lt;&gt;20,RANK(DV13,$DV$4:$DV$23,1)+COUNTIF(DV$4:DV13,DV13)-1,20)</f>
        <v>20</v>
      </c>
      <c r="DX13" s="180">
        <f>DI13/$DX$3</f>
        <v>0</v>
      </c>
      <c r="DY13" t="s" s="181">
        <f>IF(COUNTIF(CE13:DB13,"x")&gt;0,"Dis",IF(COUNTIF(DC13,"x")&gt;0,"Abbruch","-"))</f>
        <v>26</v>
      </c>
      <c r="DZ13" s="152"/>
      <c r="EA13" s="111"/>
      <c r="EB13" s="111"/>
    </row>
    <row r="14" ht="16" customHeight="1">
      <c r="A14" s="111"/>
      <c r="B14" s="111"/>
      <c r="C14" s="112"/>
      <c r="D14" s="158">
        <f>'classi'!B22</f>
        <v>0</v>
      </c>
      <c r="E14" s="182"/>
      <c r="F14" s="160">
        <f>'classi'!C22</f>
        <v>0</v>
      </c>
      <c r="G14" s="160">
        <f>'classi'!D22</f>
        <v>0</v>
      </c>
      <c r="H14" s="160">
        <f>'classi'!G22</f>
        <v>0</v>
      </c>
      <c r="I14" s="182"/>
      <c r="J14" s="182"/>
      <c r="K14" s="182"/>
      <c r="L14" s="161">
        <v>0</v>
      </c>
      <c r="M14" s="161">
        <v>0</v>
      </c>
      <c r="N14" s="161">
        <v>0</v>
      </c>
      <c r="O14" s="162"/>
      <c r="P14" s="163">
        <f>AVERAGE(L14:O14)</f>
        <v>0</v>
      </c>
      <c r="Q14" s="161">
        <v>0</v>
      </c>
      <c r="R14" s="161">
        <v>0</v>
      </c>
      <c r="S14" s="161">
        <v>0</v>
      </c>
      <c r="T14" s="162"/>
      <c r="U14" s="163">
        <f>AVERAGE(Q14:T14)</f>
        <v>0</v>
      </c>
      <c r="V14" s="161">
        <v>0</v>
      </c>
      <c r="W14" s="161">
        <v>0</v>
      </c>
      <c r="X14" s="161">
        <v>0</v>
      </c>
      <c r="Y14" s="162"/>
      <c r="Z14" s="163">
        <f>AVERAGE(V14:Y14)</f>
        <v>0</v>
      </c>
      <c r="AA14" s="161">
        <v>0</v>
      </c>
      <c r="AB14" s="161">
        <v>0</v>
      </c>
      <c r="AC14" s="161">
        <v>0</v>
      </c>
      <c r="AD14" s="162"/>
      <c r="AE14" s="163">
        <f>AVERAGE(AA14:AD14)</f>
        <v>0</v>
      </c>
      <c r="AF14" s="161">
        <v>0</v>
      </c>
      <c r="AG14" s="161">
        <v>0</v>
      </c>
      <c r="AH14" s="161">
        <v>0</v>
      </c>
      <c r="AI14" s="162"/>
      <c r="AJ14" s="163">
        <f>AVERAGE(AF14:AI14)</f>
        <v>0</v>
      </c>
      <c r="AK14" s="161">
        <v>0</v>
      </c>
      <c r="AL14" s="161">
        <v>0</v>
      </c>
      <c r="AM14" s="161">
        <v>0</v>
      </c>
      <c r="AN14" s="162"/>
      <c r="AO14" s="163">
        <f>AVERAGE(AK14:AN14)</f>
        <v>0</v>
      </c>
      <c r="AP14" s="161">
        <v>0</v>
      </c>
      <c r="AQ14" s="161">
        <v>0</v>
      </c>
      <c r="AR14" s="161">
        <v>0</v>
      </c>
      <c r="AS14" s="162"/>
      <c r="AT14" s="163">
        <f>AVERAGE(AP14:AS14)</f>
        <v>0</v>
      </c>
      <c r="AU14" s="161">
        <v>0</v>
      </c>
      <c r="AV14" s="161">
        <v>0</v>
      </c>
      <c r="AW14" s="161">
        <v>0</v>
      </c>
      <c r="AX14" s="162"/>
      <c r="AY14" s="163">
        <f>AVERAGE(AU14:AX14)</f>
        <v>0</v>
      </c>
      <c r="AZ14" s="164">
        <f>P14+U14+Z14+AE14+AJ14+AO14+AT14+AY14</f>
        <v>0</v>
      </c>
      <c r="BA14" s="165">
        <v>0</v>
      </c>
      <c r="BB14" s="165">
        <v>0</v>
      </c>
      <c r="BC14" s="165">
        <v>0</v>
      </c>
      <c r="BD14" s="166"/>
      <c r="BE14" s="163">
        <f>AVERAGE(BA14:BD14)</f>
        <v>0</v>
      </c>
      <c r="BF14" s="165">
        <v>0</v>
      </c>
      <c r="BG14" s="165">
        <v>0</v>
      </c>
      <c r="BH14" s="165">
        <v>0</v>
      </c>
      <c r="BI14" s="166"/>
      <c r="BJ14" s="163">
        <f>AVERAGE(BF14:BI14)</f>
        <v>0</v>
      </c>
      <c r="BK14" s="165">
        <v>0</v>
      </c>
      <c r="BL14" s="165">
        <v>0</v>
      </c>
      <c r="BM14" s="165">
        <v>0</v>
      </c>
      <c r="BN14" s="166"/>
      <c r="BO14" s="163">
        <f>AVERAGE(BK14:BN14)</f>
        <v>0</v>
      </c>
      <c r="BP14" s="165">
        <v>0</v>
      </c>
      <c r="BQ14" s="165">
        <v>0</v>
      </c>
      <c r="BR14" s="165">
        <v>0</v>
      </c>
      <c r="BS14" s="166"/>
      <c r="BT14" s="163">
        <f>AVERAGE(BP14:BS14)</f>
        <v>0</v>
      </c>
      <c r="BU14" s="167">
        <v>0</v>
      </c>
      <c r="BV14" s="167">
        <v>0</v>
      </c>
      <c r="BW14" s="167">
        <v>0</v>
      </c>
      <c r="BX14" s="166"/>
      <c r="BY14" s="163">
        <f>AVERAGE(BU14:BX14)</f>
        <v>0</v>
      </c>
      <c r="BZ14" s="167">
        <v>0</v>
      </c>
      <c r="CA14" s="167">
        <v>0</v>
      </c>
      <c r="CB14" s="167">
        <v>0</v>
      </c>
      <c r="CC14" s="168"/>
      <c r="CD14" s="169">
        <f>AVERAGE(BZ14:CC14)</f>
        <v>0</v>
      </c>
      <c r="CE14" s="170"/>
      <c r="CF14" s="171"/>
      <c r="CG14" s="171"/>
      <c r="CH14" s="166"/>
      <c r="CI14" s="171"/>
      <c r="CJ14" s="171"/>
      <c r="CK14" s="171"/>
      <c r="CL14" s="166"/>
      <c r="CM14" s="171"/>
      <c r="CN14" s="171"/>
      <c r="CO14" s="171"/>
      <c r="CP14" s="166"/>
      <c r="CQ14" s="171"/>
      <c r="CR14" s="171"/>
      <c r="CS14" s="171"/>
      <c r="CT14" s="166"/>
      <c r="CU14" s="171"/>
      <c r="CV14" s="171"/>
      <c r="CW14" s="171"/>
      <c r="CX14" s="166"/>
      <c r="CY14" s="171"/>
      <c r="CZ14" s="171"/>
      <c r="DA14" s="171"/>
      <c r="DB14" s="172"/>
      <c r="DC14" s="173"/>
      <c r="DD14" s="174">
        <f>SUM(BA14,BF14,BK14,BP14,BU14,BZ14)</f>
        <v>0</v>
      </c>
      <c r="DE14" s="175">
        <f>SUM(BB14,BG14,BL14,BQ14,BV14,CA14)</f>
        <v>0</v>
      </c>
      <c r="DF14" s="175">
        <f>SUM(BC14,BH14,BM14,BR14,BW14,CB14)</f>
        <v>0</v>
      </c>
      <c r="DG14" s="162">
        <f>SUM(BD14,BI14,BN14,BS14,BX14,CC14)</f>
        <v>0</v>
      </c>
      <c r="DH14" s="176">
        <f>BE14+BJ14+BT14+BO14+BY14+CD14</f>
        <v>0</v>
      </c>
      <c r="DI14" s="163">
        <f>AZ14-DH14</f>
        <v>0</v>
      </c>
      <c r="DJ14" s="177">
        <f>RANK(DI14,$DI$4:$DI$23,0)</f>
        <v>2</v>
      </c>
      <c r="DK14" s="178">
        <f>P14</f>
        <v>0</v>
      </c>
      <c r="DL14" s="163">
        <f>DI14*10^3+DK14</f>
        <v>0</v>
      </c>
      <c r="DM14" s="163">
        <f>RANK(DL14,$DL$4:$DL$23,0)</f>
        <v>2</v>
      </c>
      <c r="DN14" s="163">
        <f>AJ14</f>
        <v>0</v>
      </c>
      <c r="DO14" s="163">
        <f>(DI14*10^3+DK14)*10^3+DN14</f>
        <v>0</v>
      </c>
      <c r="DP14" s="163">
        <f>RANK(DO14,$DO$4:$DO$23,0)</f>
        <v>2</v>
      </c>
      <c r="DQ14" s="179">
        <f>U14</f>
        <v>0</v>
      </c>
      <c r="DR14" s="179">
        <f>((DI14*10^3+DK14)*10^3+DN14)*10^3+DQ14</f>
        <v>0</v>
      </c>
      <c r="DS14" s="179">
        <f>RANK(DR14,$DR$4:$DR$23,0)</f>
        <v>2</v>
      </c>
      <c r="DT14" s="179">
        <f>AO14</f>
        <v>0</v>
      </c>
      <c r="DU14" s="179">
        <f>(((DI14*10^3+DK14)*10^3+DN14)*10^3+DQ14)*10^3+DT14</f>
        <v>0</v>
      </c>
      <c r="DV14" s="187">
        <f>IF(F14&gt;0,RANK(DU14,$DU$4:$DU$23,0),20)</f>
        <v>20</v>
      </c>
      <c r="DW14" s="179">
        <f>IF(DV14&lt;&gt;20,RANK(DV14,$DV$4:$DV$23,1)+COUNTIF(DV$4:DV14,DV14)-1,20)</f>
        <v>20</v>
      </c>
      <c r="DX14" s="180">
        <f>DI14/$DX$3</f>
        <v>0</v>
      </c>
      <c r="DY14" t="s" s="181">
        <f>IF(COUNTIF(CE14:DB14,"x")&gt;0,"Dis",IF(COUNTIF(DC14,"x")&gt;0,"Abbruch","-"))</f>
        <v>26</v>
      </c>
      <c r="DZ14" s="152"/>
      <c r="EA14" s="111"/>
      <c r="EB14" s="111"/>
    </row>
    <row r="15" ht="16" customHeight="1">
      <c r="A15" s="111"/>
      <c r="B15" s="111"/>
      <c r="C15" s="112"/>
      <c r="D15" s="158">
        <f>'classi'!B23</f>
        <v>0</v>
      </c>
      <c r="E15" s="182"/>
      <c r="F15" s="160">
        <f>'classi'!C23</f>
        <v>0</v>
      </c>
      <c r="G15" s="160">
        <f>'classi'!D23</f>
        <v>0</v>
      </c>
      <c r="H15" s="160">
        <f>'classi'!G23</f>
        <v>0</v>
      </c>
      <c r="I15" s="182"/>
      <c r="J15" s="182"/>
      <c r="K15" s="182"/>
      <c r="L15" s="161">
        <v>0</v>
      </c>
      <c r="M15" s="161">
        <v>0</v>
      </c>
      <c r="N15" s="161">
        <v>0</v>
      </c>
      <c r="O15" s="162"/>
      <c r="P15" s="163">
        <f>AVERAGE(L15:O15)</f>
        <v>0</v>
      </c>
      <c r="Q15" s="161">
        <v>0</v>
      </c>
      <c r="R15" s="161">
        <v>0</v>
      </c>
      <c r="S15" s="161">
        <v>0</v>
      </c>
      <c r="T15" s="162"/>
      <c r="U15" s="163">
        <f>AVERAGE(Q15:T15)</f>
        <v>0</v>
      </c>
      <c r="V15" s="161">
        <v>0</v>
      </c>
      <c r="W15" s="161">
        <v>0</v>
      </c>
      <c r="X15" s="161">
        <v>0</v>
      </c>
      <c r="Y15" s="162"/>
      <c r="Z15" s="163">
        <f>AVERAGE(V15:Y15)</f>
        <v>0</v>
      </c>
      <c r="AA15" s="161">
        <v>0</v>
      </c>
      <c r="AB15" s="161">
        <v>0</v>
      </c>
      <c r="AC15" s="161">
        <v>0</v>
      </c>
      <c r="AD15" s="162"/>
      <c r="AE15" s="163">
        <f>AVERAGE(AA15:AD15)</f>
        <v>0</v>
      </c>
      <c r="AF15" s="161">
        <v>0</v>
      </c>
      <c r="AG15" s="161">
        <v>0</v>
      </c>
      <c r="AH15" s="161">
        <v>0</v>
      </c>
      <c r="AI15" s="162"/>
      <c r="AJ15" s="163">
        <f>AVERAGE(AF15:AI15)</f>
        <v>0</v>
      </c>
      <c r="AK15" s="161">
        <v>0</v>
      </c>
      <c r="AL15" s="161">
        <v>0</v>
      </c>
      <c r="AM15" s="161">
        <v>0</v>
      </c>
      <c r="AN15" s="162"/>
      <c r="AO15" s="163">
        <f>AVERAGE(AK15:AN15)</f>
        <v>0</v>
      </c>
      <c r="AP15" s="161">
        <v>0</v>
      </c>
      <c r="AQ15" s="161">
        <v>0</v>
      </c>
      <c r="AR15" s="161">
        <v>0</v>
      </c>
      <c r="AS15" s="162"/>
      <c r="AT15" s="163">
        <f>AVERAGE(AP15:AS15)</f>
        <v>0</v>
      </c>
      <c r="AU15" s="161">
        <v>0</v>
      </c>
      <c r="AV15" s="161">
        <v>0</v>
      </c>
      <c r="AW15" s="161">
        <v>0</v>
      </c>
      <c r="AX15" s="162"/>
      <c r="AY15" s="163">
        <f>AVERAGE(AU15:AX15)</f>
        <v>0</v>
      </c>
      <c r="AZ15" s="164">
        <f>P15+U15+Z15+AE15+AJ15+AO15+AT15+AY15</f>
        <v>0</v>
      </c>
      <c r="BA15" s="165">
        <v>0</v>
      </c>
      <c r="BB15" s="165">
        <v>0</v>
      </c>
      <c r="BC15" s="165">
        <v>0</v>
      </c>
      <c r="BD15" s="166"/>
      <c r="BE15" s="163">
        <f>AVERAGE(BA15:BD15)</f>
        <v>0</v>
      </c>
      <c r="BF15" s="165">
        <v>0</v>
      </c>
      <c r="BG15" s="165">
        <v>0</v>
      </c>
      <c r="BH15" s="165">
        <v>0</v>
      </c>
      <c r="BI15" s="166"/>
      <c r="BJ15" s="163">
        <f>AVERAGE(BF15:BI15)</f>
        <v>0</v>
      </c>
      <c r="BK15" s="165">
        <v>0</v>
      </c>
      <c r="BL15" s="165">
        <v>0</v>
      </c>
      <c r="BM15" s="165">
        <v>0</v>
      </c>
      <c r="BN15" s="166"/>
      <c r="BO15" s="163">
        <f>AVERAGE(BK15:BN15)</f>
        <v>0</v>
      </c>
      <c r="BP15" s="165">
        <v>0</v>
      </c>
      <c r="BQ15" s="165">
        <v>0</v>
      </c>
      <c r="BR15" s="165">
        <v>0</v>
      </c>
      <c r="BS15" s="166"/>
      <c r="BT15" s="163">
        <f>AVERAGE(BP15:BS15)</f>
        <v>0</v>
      </c>
      <c r="BU15" s="167">
        <v>0</v>
      </c>
      <c r="BV15" s="167">
        <v>0</v>
      </c>
      <c r="BW15" s="167">
        <v>0</v>
      </c>
      <c r="BX15" s="166"/>
      <c r="BY15" s="163">
        <f>AVERAGE(BU15:BX15)</f>
        <v>0</v>
      </c>
      <c r="BZ15" s="167">
        <v>0</v>
      </c>
      <c r="CA15" s="167">
        <v>0</v>
      </c>
      <c r="CB15" s="167">
        <v>0</v>
      </c>
      <c r="CC15" s="168"/>
      <c r="CD15" s="169">
        <f>AVERAGE(BZ15:CC15)</f>
        <v>0</v>
      </c>
      <c r="CE15" s="170"/>
      <c r="CF15" s="171"/>
      <c r="CG15" s="171"/>
      <c r="CH15" s="166"/>
      <c r="CI15" s="171"/>
      <c r="CJ15" s="171"/>
      <c r="CK15" s="171"/>
      <c r="CL15" s="166"/>
      <c r="CM15" s="171"/>
      <c r="CN15" s="171"/>
      <c r="CO15" s="171"/>
      <c r="CP15" s="166"/>
      <c r="CQ15" s="171"/>
      <c r="CR15" s="171"/>
      <c r="CS15" s="171"/>
      <c r="CT15" s="166"/>
      <c r="CU15" s="171"/>
      <c r="CV15" s="171"/>
      <c r="CW15" s="171"/>
      <c r="CX15" s="166"/>
      <c r="CY15" s="171"/>
      <c r="CZ15" s="171"/>
      <c r="DA15" s="171"/>
      <c r="DB15" s="172"/>
      <c r="DC15" s="173"/>
      <c r="DD15" s="174">
        <f>SUM(BA15,BF15,BK15,BP15,BU15,BZ15)</f>
        <v>0</v>
      </c>
      <c r="DE15" s="175">
        <f>SUM(BB15,BG15,BL15,BQ15,BV15,CA15)</f>
        <v>0</v>
      </c>
      <c r="DF15" s="175">
        <f>SUM(BC15,BH15,BM15,BR15,BW15,CB15)</f>
        <v>0</v>
      </c>
      <c r="DG15" s="162">
        <f>SUM(BD15,BI15,BN15,BS15,BX15,CC15)</f>
        <v>0</v>
      </c>
      <c r="DH15" s="176">
        <f>BE15+BJ15+BT15+BO15+BY15+CD15</f>
        <v>0</v>
      </c>
      <c r="DI15" s="163">
        <f>AZ15-DH15</f>
        <v>0</v>
      </c>
      <c r="DJ15" s="177">
        <f>RANK(DI15,$DI$4:$DI$23,0)</f>
        <v>2</v>
      </c>
      <c r="DK15" s="178">
        <f>P15</f>
        <v>0</v>
      </c>
      <c r="DL15" s="163">
        <f>DI15*10^3+DK15</f>
        <v>0</v>
      </c>
      <c r="DM15" s="163">
        <f>RANK(DL15,$DL$4:$DL$23,0)</f>
        <v>2</v>
      </c>
      <c r="DN15" s="163">
        <f>AJ15</f>
        <v>0</v>
      </c>
      <c r="DO15" s="163">
        <f>(DI15*10^3+DK15)*10^3+DN15</f>
        <v>0</v>
      </c>
      <c r="DP15" s="163">
        <f>RANK(DO15,$DO$4:$DO$23,0)</f>
        <v>2</v>
      </c>
      <c r="DQ15" s="179">
        <f>U15</f>
        <v>0</v>
      </c>
      <c r="DR15" s="179">
        <f>((DI15*10^3+DK15)*10^3+DN15)*10^3+DQ15</f>
        <v>0</v>
      </c>
      <c r="DS15" s="179">
        <f>RANK(DR15,$DR$4:$DR$23,0)</f>
        <v>2</v>
      </c>
      <c r="DT15" s="179">
        <f>AO15</f>
        <v>0</v>
      </c>
      <c r="DU15" s="179">
        <f>(((DI15*10^3+DK15)*10^3+DN15)*10^3+DQ15)*10^3+DT15</f>
        <v>0</v>
      </c>
      <c r="DV15" s="187">
        <f>IF(F15&gt;0,RANK(DU15,$DU$4:$DU$23,0),20)</f>
        <v>20</v>
      </c>
      <c r="DW15" s="179">
        <f>IF(DV15&lt;&gt;20,RANK(DV15,$DV$4:$DV$23,1)+COUNTIF(DV$4:DV15,DV15)-1,20)</f>
        <v>20</v>
      </c>
      <c r="DX15" s="180">
        <f>DI15/$DX$3</f>
        <v>0</v>
      </c>
      <c r="DY15" t="s" s="181">
        <f>IF(COUNTIF(CE15:DB15,"x")&gt;0,"Dis",IF(COUNTIF(DC15,"x")&gt;0,"Abbruch","-"))</f>
        <v>26</v>
      </c>
      <c r="DZ15" s="152"/>
      <c r="EA15" s="111"/>
      <c r="EB15" s="111"/>
    </row>
    <row r="16" ht="16" customHeight="1">
      <c r="A16" s="111"/>
      <c r="B16" s="111"/>
      <c r="C16" s="112"/>
      <c r="D16" t="s" s="188">
        <f>'classi'!B24</f>
        <v>199</v>
      </c>
      <c r="E16" s="182"/>
      <c r="F16" s="160">
        <f>'classi'!C24</f>
        <v>0</v>
      </c>
      <c r="G16" s="160">
        <f>'classi'!D24</f>
        <v>0</v>
      </c>
      <c r="H16" s="160">
        <f>'classi'!G24</f>
        <v>0</v>
      </c>
      <c r="I16" s="182"/>
      <c r="J16" s="182"/>
      <c r="K16" s="182"/>
      <c r="L16" s="161">
        <v>0</v>
      </c>
      <c r="M16" s="161">
        <v>0</v>
      </c>
      <c r="N16" s="161">
        <v>0</v>
      </c>
      <c r="O16" s="162"/>
      <c r="P16" s="163">
        <f>AVERAGE(L16:O16)</f>
        <v>0</v>
      </c>
      <c r="Q16" s="161">
        <v>0</v>
      </c>
      <c r="R16" s="161">
        <v>0</v>
      </c>
      <c r="S16" s="161">
        <v>0</v>
      </c>
      <c r="T16" s="162"/>
      <c r="U16" s="163">
        <f>AVERAGE(Q16:T16)</f>
        <v>0</v>
      </c>
      <c r="V16" s="161">
        <v>0</v>
      </c>
      <c r="W16" s="161">
        <v>0</v>
      </c>
      <c r="X16" s="161">
        <v>0</v>
      </c>
      <c r="Y16" s="162"/>
      <c r="Z16" s="163">
        <f>AVERAGE(V16:Y16)</f>
        <v>0</v>
      </c>
      <c r="AA16" s="161">
        <v>0</v>
      </c>
      <c r="AB16" s="161">
        <v>0</v>
      </c>
      <c r="AC16" s="161">
        <v>0</v>
      </c>
      <c r="AD16" s="162"/>
      <c r="AE16" s="163">
        <f>AVERAGE(AA16:AD16)</f>
        <v>0</v>
      </c>
      <c r="AF16" s="161">
        <v>0</v>
      </c>
      <c r="AG16" s="161">
        <v>0</v>
      </c>
      <c r="AH16" s="161">
        <v>0</v>
      </c>
      <c r="AI16" s="162"/>
      <c r="AJ16" s="163">
        <f>AVERAGE(AF16:AI16)</f>
        <v>0</v>
      </c>
      <c r="AK16" s="161">
        <v>0</v>
      </c>
      <c r="AL16" s="161">
        <v>0</v>
      </c>
      <c r="AM16" s="161">
        <v>0</v>
      </c>
      <c r="AN16" s="162"/>
      <c r="AO16" s="163">
        <f>AVERAGE(AK16:AN16)</f>
        <v>0</v>
      </c>
      <c r="AP16" s="161">
        <v>0</v>
      </c>
      <c r="AQ16" s="161">
        <v>0</v>
      </c>
      <c r="AR16" s="161">
        <v>0</v>
      </c>
      <c r="AS16" s="162"/>
      <c r="AT16" s="163">
        <f>AVERAGE(AP16:AS16)</f>
        <v>0</v>
      </c>
      <c r="AU16" s="161">
        <v>0</v>
      </c>
      <c r="AV16" s="161">
        <v>0</v>
      </c>
      <c r="AW16" s="161">
        <v>0</v>
      </c>
      <c r="AX16" s="162"/>
      <c r="AY16" s="163">
        <f>AVERAGE(AU16:AX16)</f>
        <v>0</v>
      </c>
      <c r="AZ16" s="164">
        <f>P16+U16+Z16+AE16+AJ16+AO16+AT16+AY16</f>
        <v>0</v>
      </c>
      <c r="BA16" s="165">
        <v>0</v>
      </c>
      <c r="BB16" s="165">
        <v>0</v>
      </c>
      <c r="BC16" s="165">
        <v>0</v>
      </c>
      <c r="BD16" s="166"/>
      <c r="BE16" s="163">
        <f>AVERAGE(BA16:BD16)</f>
        <v>0</v>
      </c>
      <c r="BF16" s="165">
        <v>0</v>
      </c>
      <c r="BG16" s="165">
        <v>0</v>
      </c>
      <c r="BH16" s="165">
        <v>0</v>
      </c>
      <c r="BI16" s="166"/>
      <c r="BJ16" s="163">
        <f>AVERAGE(BF16:BI16)</f>
        <v>0</v>
      </c>
      <c r="BK16" s="165">
        <v>0</v>
      </c>
      <c r="BL16" s="165">
        <v>0</v>
      </c>
      <c r="BM16" s="165">
        <v>0</v>
      </c>
      <c r="BN16" s="166"/>
      <c r="BO16" s="163">
        <f>AVERAGE(BK16:BN16)</f>
        <v>0</v>
      </c>
      <c r="BP16" s="165">
        <v>0</v>
      </c>
      <c r="BQ16" s="165">
        <v>0</v>
      </c>
      <c r="BR16" s="165">
        <v>0</v>
      </c>
      <c r="BS16" s="166"/>
      <c r="BT16" s="163">
        <f>AVERAGE(BP16:BS16)</f>
        <v>0</v>
      </c>
      <c r="BU16" s="167">
        <v>0</v>
      </c>
      <c r="BV16" s="167">
        <v>0</v>
      </c>
      <c r="BW16" s="167">
        <v>0</v>
      </c>
      <c r="BX16" s="166"/>
      <c r="BY16" s="163">
        <f>AVERAGE(BU16:BX16)</f>
        <v>0</v>
      </c>
      <c r="BZ16" s="167">
        <v>0</v>
      </c>
      <c r="CA16" s="167">
        <v>0</v>
      </c>
      <c r="CB16" s="167">
        <v>0</v>
      </c>
      <c r="CC16" s="168"/>
      <c r="CD16" s="169">
        <f>AVERAGE(BZ16:CC16)</f>
        <v>0</v>
      </c>
      <c r="CE16" s="170"/>
      <c r="CF16" s="171"/>
      <c r="CG16" s="171"/>
      <c r="CH16" s="166"/>
      <c r="CI16" s="171"/>
      <c r="CJ16" s="171"/>
      <c r="CK16" s="171"/>
      <c r="CL16" s="166"/>
      <c r="CM16" s="171"/>
      <c r="CN16" s="171"/>
      <c r="CO16" s="171"/>
      <c r="CP16" s="166"/>
      <c r="CQ16" s="171"/>
      <c r="CR16" s="171"/>
      <c r="CS16" s="171"/>
      <c r="CT16" s="166"/>
      <c r="CU16" s="171"/>
      <c r="CV16" s="171"/>
      <c r="CW16" s="171"/>
      <c r="CX16" s="166"/>
      <c r="CY16" s="171"/>
      <c r="CZ16" s="171"/>
      <c r="DA16" s="171"/>
      <c r="DB16" s="172"/>
      <c r="DC16" s="173"/>
      <c r="DD16" s="174">
        <f>SUM(BA16,BF16,BK16,BP16,BU16,BZ16)</f>
        <v>0</v>
      </c>
      <c r="DE16" s="175">
        <f>SUM(BB16,BG16,BL16,BQ16,BV16,CA16)</f>
        <v>0</v>
      </c>
      <c r="DF16" s="175">
        <f>SUM(BC16,BH16,BM16,BR16,BW16,CB16)</f>
        <v>0</v>
      </c>
      <c r="DG16" s="162">
        <f>SUM(BD16,BI16,BN16,BS16,BX16,CC16)</f>
        <v>0</v>
      </c>
      <c r="DH16" s="176">
        <f>BE16+BJ16+BT16+BO16+BY16+CD16</f>
        <v>0</v>
      </c>
      <c r="DI16" s="163">
        <f>AZ16-DH16</f>
        <v>0</v>
      </c>
      <c r="DJ16" s="177">
        <f>RANK(DI16,$DI$4:$DI$23,0)</f>
        <v>2</v>
      </c>
      <c r="DK16" s="178">
        <f>P16</f>
        <v>0</v>
      </c>
      <c r="DL16" s="163">
        <f>DI16*10^3+DK16</f>
        <v>0</v>
      </c>
      <c r="DM16" s="163">
        <f>RANK(DL16,$DL$4:$DL$23,0)</f>
        <v>2</v>
      </c>
      <c r="DN16" s="163">
        <f>AJ16</f>
        <v>0</v>
      </c>
      <c r="DO16" s="163">
        <f>(DI16*10^3+DK16)*10^3+DN16</f>
        <v>0</v>
      </c>
      <c r="DP16" s="163">
        <f>RANK(DO16,$DO$4:$DO$23,0)</f>
        <v>2</v>
      </c>
      <c r="DQ16" s="179">
        <f>U16</f>
        <v>0</v>
      </c>
      <c r="DR16" s="179">
        <f>((DI16*10^3+DK16)*10^3+DN16)*10^3+DQ16</f>
        <v>0</v>
      </c>
      <c r="DS16" s="179">
        <f>RANK(DR16,$DR$4:$DR$23,0)</f>
        <v>2</v>
      </c>
      <c r="DT16" s="179">
        <f>AO16</f>
        <v>0</v>
      </c>
      <c r="DU16" s="179">
        <f>(((DI16*10^3+DK16)*10^3+DN16)*10^3+DQ16)*10^3+DT16</f>
        <v>0</v>
      </c>
      <c r="DV16" s="187">
        <f>IF(F16&gt;0,RANK(DU16,$DU$4:$DU$23,0),20)</f>
        <v>20</v>
      </c>
      <c r="DW16" s="179">
        <f>IF(DV16&lt;&gt;20,RANK(DV16,$DV$4:$DV$23,1)+COUNTIF(DV$4:DV16,DV16)-1,20)</f>
        <v>20</v>
      </c>
      <c r="DX16" s="180">
        <f>DI16/$DX$3</f>
        <v>0</v>
      </c>
      <c r="DY16" t="s" s="181">
        <f>IF(COUNTIF(CE16:DB16,"x")&gt;0,"Dis",IF(COUNTIF(DC16,"x")&gt;0,"Abbruch","-"))</f>
        <v>26</v>
      </c>
      <c r="DZ16" s="152"/>
      <c r="EA16" s="111"/>
      <c r="EB16" s="111"/>
    </row>
    <row r="17" ht="16" customHeight="1">
      <c r="A17" s="111"/>
      <c r="B17" s="111"/>
      <c r="C17" s="112"/>
      <c r="D17" t="s" s="188">
        <f>'classi'!B25</f>
        <v>199</v>
      </c>
      <c r="E17" s="182"/>
      <c r="F17" s="160">
        <f>'classi'!C25</f>
        <v>0</v>
      </c>
      <c r="G17" s="160">
        <f>'classi'!D25</f>
        <v>0</v>
      </c>
      <c r="H17" s="160">
        <f>'classi'!G25</f>
        <v>0</v>
      </c>
      <c r="I17" s="182"/>
      <c r="J17" s="182"/>
      <c r="K17" s="182"/>
      <c r="L17" s="161">
        <v>0</v>
      </c>
      <c r="M17" s="161">
        <v>0</v>
      </c>
      <c r="N17" s="161">
        <v>0</v>
      </c>
      <c r="O17" s="162"/>
      <c r="P17" s="163">
        <f>AVERAGE(L17:O17)</f>
        <v>0</v>
      </c>
      <c r="Q17" s="161">
        <v>0</v>
      </c>
      <c r="R17" s="161">
        <v>0</v>
      </c>
      <c r="S17" s="161">
        <v>0</v>
      </c>
      <c r="T17" s="162"/>
      <c r="U17" s="163">
        <f>AVERAGE(Q17:T17)</f>
        <v>0</v>
      </c>
      <c r="V17" s="161">
        <v>0</v>
      </c>
      <c r="W17" s="161">
        <v>0</v>
      </c>
      <c r="X17" s="161">
        <v>0</v>
      </c>
      <c r="Y17" s="162"/>
      <c r="Z17" s="163">
        <f>AVERAGE(V17:Y17)</f>
        <v>0</v>
      </c>
      <c r="AA17" s="161">
        <v>0</v>
      </c>
      <c r="AB17" s="161">
        <v>0</v>
      </c>
      <c r="AC17" s="161">
        <v>0</v>
      </c>
      <c r="AD17" s="162"/>
      <c r="AE17" s="163">
        <f>AVERAGE(AA17:AD17)</f>
        <v>0</v>
      </c>
      <c r="AF17" s="161">
        <v>0</v>
      </c>
      <c r="AG17" s="161">
        <v>0</v>
      </c>
      <c r="AH17" s="161">
        <v>0</v>
      </c>
      <c r="AI17" s="162"/>
      <c r="AJ17" s="163">
        <f>AVERAGE(AF17:AI17)</f>
        <v>0</v>
      </c>
      <c r="AK17" s="161">
        <v>0</v>
      </c>
      <c r="AL17" s="161">
        <v>0</v>
      </c>
      <c r="AM17" s="161">
        <v>0</v>
      </c>
      <c r="AN17" s="162"/>
      <c r="AO17" s="163">
        <f>AVERAGE(AK17:AN17)</f>
        <v>0</v>
      </c>
      <c r="AP17" s="161">
        <v>0</v>
      </c>
      <c r="AQ17" s="161">
        <v>0</v>
      </c>
      <c r="AR17" s="161">
        <v>0</v>
      </c>
      <c r="AS17" s="162"/>
      <c r="AT17" s="163">
        <f>AVERAGE(AP17:AS17)</f>
        <v>0</v>
      </c>
      <c r="AU17" s="161">
        <v>0</v>
      </c>
      <c r="AV17" s="161">
        <v>0</v>
      </c>
      <c r="AW17" s="161">
        <v>0</v>
      </c>
      <c r="AX17" s="162"/>
      <c r="AY17" s="163">
        <f>AVERAGE(AU17:AX17)</f>
        <v>0</v>
      </c>
      <c r="AZ17" s="164">
        <f>P17+U17+Z17+AE17+AJ17+AO17+AT17+AY17</f>
        <v>0</v>
      </c>
      <c r="BA17" s="165">
        <v>0</v>
      </c>
      <c r="BB17" s="165">
        <v>0</v>
      </c>
      <c r="BC17" s="165">
        <v>0</v>
      </c>
      <c r="BD17" s="166"/>
      <c r="BE17" s="163">
        <f>AVERAGE(BA17:BD17)</f>
        <v>0</v>
      </c>
      <c r="BF17" s="165">
        <v>0</v>
      </c>
      <c r="BG17" s="165">
        <v>0</v>
      </c>
      <c r="BH17" s="165">
        <v>0</v>
      </c>
      <c r="BI17" s="166"/>
      <c r="BJ17" s="163">
        <f>AVERAGE(BF17:BI17)</f>
        <v>0</v>
      </c>
      <c r="BK17" s="165">
        <v>0</v>
      </c>
      <c r="BL17" s="165">
        <v>0</v>
      </c>
      <c r="BM17" s="165">
        <v>0</v>
      </c>
      <c r="BN17" s="166"/>
      <c r="BO17" s="163">
        <f>AVERAGE(BK17:BN17)</f>
        <v>0</v>
      </c>
      <c r="BP17" s="165">
        <v>0</v>
      </c>
      <c r="BQ17" s="165">
        <v>0</v>
      </c>
      <c r="BR17" s="165">
        <v>0</v>
      </c>
      <c r="BS17" s="166"/>
      <c r="BT17" s="163">
        <f>AVERAGE(BP17:BS17)</f>
        <v>0</v>
      </c>
      <c r="BU17" s="167">
        <v>0</v>
      </c>
      <c r="BV17" s="167">
        <v>0</v>
      </c>
      <c r="BW17" s="167">
        <v>0</v>
      </c>
      <c r="BX17" s="166"/>
      <c r="BY17" s="163">
        <f>AVERAGE(BU17:BX17)</f>
        <v>0</v>
      </c>
      <c r="BZ17" s="167">
        <v>0</v>
      </c>
      <c r="CA17" s="167">
        <v>0</v>
      </c>
      <c r="CB17" s="167">
        <v>0</v>
      </c>
      <c r="CC17" s="168"/>
      <c r="CD17" s="169">
        <f>AVERAGE(BZ17:CC17)</f>
        <v>0</v>
      </c>
      <c r="CE17" s="170"/>
      <c r="CF17" s="171"/>
      <c r="CG17" s="171"/>
      <c r="CH17" s="166"/>
      <c r="CI17" s="171"/>
      <c r="CJ17" s="171"/>
      <c r="CK17" s="171"/>
      <c r="CL17" s="166"/>
      <c r="CM17" s="171"/>
      <c r="CN17" s="171"/>
      <c r="CO17" s="171"/>
      <c r="CP17" s="166"/>
      <c r="CQ17" s="171"/>
      <c r="CR17" s="171"/>
      <c r="CS17" s="171"/>
      <c r="CT17" s="166"/>
      <c r="CU17" s="171"/>
      <c r="CV17" s="171"/>
      <c r="CW17" s="171"/>
      <c r="CX17" s="166"/>
      <c r="CY17" s="171"/>
      <c r="CZ17" s="171"/>
      <c r="DA17" s="171"/>
      <c r="DB17" s="172"/>
      <c r="DC17" s="173"/>
      <c r="DD17" s="174">
        <f>SUM(BA17,BF17,BK17,BP17,BU17,BZ17)</f>
        <v>0</v>
      </c>
      <c r="DE17" s="175">
        <f>SUM(BB17,BG17,BL17,BQ17,BV17,CA17)</f>
        <v>0</v>
      </c>
      <c r="DF17" s="175">
        <f>SUM(BC17,BH17,BM17,BR17,BW17,CB17)</f>
        <v>0</v>
      </c>
      <c r="DG17" s="162">
        <f>SUM(BD17,BI17,BN17,BS17,BX17,CC17)</f>
        <v>0</v>
      </c>
      <c r="DH17" s="176">
        <f>BE17+BJ17+BT17+BO17+BY17+CD17</f>
        <v>0</v>
      </c>
      <c r="DI17" s="163">
        <f>AZ17-DH17</f>
        <v>0</v>
      </c>
      <c r="DJ17" s="177">
        <f>RANK(DI17,$DI$4:$DI$23,0)</f>
        <v>2</v>
      </c>
      <c r="DK17" s="178">
        <f>P17</f>
        <v>0</v>
      </c>
      <c r="DL17" s="163">
        <f>DI17*10^3+DK17</f>
        <v>0</v>
      </c>
      <c r="DM17" s="163">
        <f>RANK(DL17,$DL$4:$DL$23,0)</f>
        <v>2</v>
      </c>
      <c r="DN17" s="163">
        <f>AJ17</f>
        <v>0</v>
      </c>
      <c r="DO17" s="163">
        <f>(DI17*10^3+DK17)*10^3+DN17</f>
        <v>0</v>
      </c>
      <c r="DP17" s="163">
        <f>RANK(DO17,$DO$4:$DO$23,0)</f>
        <v>2</v>
      </c>
      <c r="DQ17" s="179">
        <f>U17</f>
        <v>0</v>
      </c>
      <c r="DR17" s="179">
        <f>((DI17*10^3+DK17)*10^3+DN17)*10^3+DQ17</f>
        <v>0</v>
      </c>
      <c r="DS17" s="179">
        <f>RANK(DR17,$DR$4:$DR$23,0)</f>
        <v>2</v>
      </c>
      <c r="DT17" s="179">
        <f>AO17</f>
        <v>0</v>
      </c>
      <c r="DU17" s="179">
        <f>(((DI17*10^3+DK17)*10^3+DN17)*10^3+DQ17)*10^3+DT17</f>
        <v>0</v>
      </c>
      <c r="DV17" s="187">
        <f>IF(F17&gt;0,RANK(DU17,$DU$4:$DU$23,0),20)</f>
        <v>20</v>
      </c>
      <c r="DW17" s="179">
        <f>IF(DV17&lt;&gt;20,RANK(DV17,$DV$4:$DV$23,1)+COUNTIF(DV$4:DV17,DV17)-1,20)</f>
        <v>20</v>
      </c>
      <c r="DX17" s="180">
        <f>DI17/$DX$3</f>
        <v>0</v>
      </c>
      <c r="DY17" t="s" s="181">
        <f>IF(COUNTIF(CE17:DB17,"x")&gt;0,"Dis",IF(COUNTIF(DC17,"x")&gt;0,"Abbruch","-"))</f>
        <v>26</v>
      </c>
      <c r="DZ17" s="152"/>
      <c r="EA17" s="111"/>
      <c r="EB17" s="111"/>
    </row>
    <row r="18" ht="16" customHeight="1">
      <c r="A18" s="111"/>
      <c r="B18" s="111"/>
      <c r="C18" s="112"/>
      <c r="D18" t="s" s="188">
        <f>'classi'!B26</f>
        <v>199</v>
      </c>
      <c r="E18" s="182"/>
      <c r="F18" s="160">
        <f>'classi'!C26</f>
        <v>0</v>
      </c>
      <c r="G18" s="160">
        <f>'classi'!D26</f>
        <v>0</v>
      </c>
      <c r="H18" s="160">
        <f>'classi'!G26</f>
        <v>0</v>
      </c>
      <c r="I18" s="182"/>
      <c r="J18" s="182"/>
      <c r="K18" s="182"/>
      <c r="L18" s="161">
        <v>0</v>
      </c>
      <c r="M18" s="161">
        <v>0</v>
      </c>
      <c r="N18" s="161">
        <v>0</v>
      </c>
      <c r="O18" s="162"/>
      <c r="P18" s="163">
        <f>AVERAGE(L18:O18)</f>
        <v>0</v>
      </c>
      <c r="Q18" s="161">
        <v>0</v>
      </c>
      <c r="R18" s="161">
        <v>0</v>
      </c>
      <c r="S18" s="161">
        <v>0</v>
      </c>
      <c r="T18" s="162"/>
      <c r="U18" s="163">
        <f>AVERAGE(Q18:T18)</f>
        <v>0</v>
      </c>
      <c r="V18" s="161">
        <v>0</v>
      </c>
      <c r="W18" s="161">
        <v>0</v>
      </c>
      <c r="X18" s="161">
        <v>0</v>
      </c>
      <c r="Y18" s="162"/>
      <c r="Z18" s="163">
        <f>AVERAGE(V18:Y18)</f>
        <v>0</v>
      </c>
      <c r="AA18" s="161">
        <v>0</v>
      </c>
      <c r="AB18" s="161">
        <v>0</v>
      </c>
      <c r="AC18" s="161">
        <v>0</v>
      </c>
      <c r="AD18" s="162"/>
      <c r="AE18" s="163">
        <f>AVERAGE(AA18:AD18)</f>
        <v>0</v>
      </c>
      <c r="AF18" s="161">
        <v>0</v>
      </c>
      <c r="AG18" s="161">
        <v>0</v>
      </c>
      <c r="AH18" s="161">
        <v>0</v>
      </c>
      <c r="AI18" s="162"/>
      <c r="AJ18" s="163">
        <f>AVERAGE(AF18:AI18)</f>
        <v>0</v>
      </c>
      <c r="AK18" s="161">
        <v>0</v>
      </c>
      <c r="AL18" s="161">
        <v>0</v>
      </c>
      <c r="AM18" s="161">
        <v>0</v>
      </c>
      <c r="AN18" s="162"/>
      <c r="AO18" s="163">
        <f>AVERAGE(AK18:AN18)</f>
        <v>0</v>
      </c>
      <c r="AP18" s="161">
        <v>0</v>
      </c>
      <c r="AQ18" s="161">
        <v>0</v>
      </c>
      <c r="AR18" s="161">
        <v>0</v>
      </c>
      <c r="AS18" s="162"/>
      <c r="AT18" s="163">
        <f>AVERAGE(AP18:AS18)</f>
        <v>0</v>
      </c>
      <c r="AU18" s="161">
        <v>0</v>
      </c>
      <c r="AV18" s="161">
        <v>0</v>
      </c>
      <c r="AW18" s="161">
        <v>0</v>
      </c>
      <c r="AX18" s="162"/>
      <c r="AY18" s="163">
        <f>AVERAGE(AU18:AX18)</f>
        <v>0</v>
      </c>
      <c r="AZ18" s="164">
        <f>P18+U18+Z18+AE18+AJ18+AO18+AT18+AY18</f>
        <v>0</v>
      </c>
      <c r="BA18" s="165">
        <v>0</v>
      </c>
      <c r="BB18" s="165">
        <v>0</v>
      </c>
      <c r="BC18" s="165">
        <v>0</v>
      </c>
      <c r="BD18" s="166"/>
      <c r="BE18" s="163">
        <f>AVERAGE(BA18:BD18)</f>
        <v>0</v>
      </c>
      <c r="BF18" s="165">
        <v>0</v>
      </c>
      <c r="BG18" s="165">
        <v>0</v>
      </c>
      <c r="BH18" s="165">
        <v>0</v>
      </c>
      <c r="BI18" s="166"/>
      <c r="BJ18" s="163">
        <f>AVERAGE(BF18:BI18)</f>
        <v>0</v>
      </c>
      <c r="BK18" s="165">
        <v>0</v>
      </c>
      <c r="BL18" s="165">
        <v>0</v>
      </c>
      <c r="BM18" s="165">
        <v>0</v>
      </c>
      <c r="BN18" s="166"/>
      <c r="BO18" s="163">
        <f>AVERAGE(BK18:BN18)</f>
        <v>0</v>
      </c>
      <c r="BP18" s="165">
        <v>0</v>
      </c>
      <c r="BQ18" s="165">
        <v>0</v>
      </c>
      <c r="BR18" s="165">
        <v>0</v>
      </c>
      <c r="BS18" s="166"/>
      <c r="BT18" s="163">
        <f>AVERAGE(BP18:BS18)</f>
        <v>0</v>
      </c>
      <c r="BU18" s="167">
        <v>0</v>
      </c>
      <c r="BV18" s="167">
        <v>0</v>
      </c>
      <c r="BW18" s="167">
        <v>0</v>
      </c>
      <c r="BX18" s="166"/>
      <c r="BY18" s="163">
        <f>AVERAGE(BU18:BX18)</f>
        <v>0</v>
      </c>
      <c r="BZ18" s="167">
        <v>0</v>
      </c>
      <c r="CA18" s="167">
        <v>0</v>
      </c>
      <c r="CB18" s="167">
        <v>0</v>
      </c>
      <c r="CC18" s="168"/>
      <c r="CD18" s="169">
        <f>AVERAGE(BZ18:CC18)</f>
        <v>0</v>
      </c>
      <c r="CE18" s="170"/>
      <c r="CF18" s="171"/>
      <c r="CG18" s="171"/>
      <c r="CH18" s="166"/>
      <c r="CI18" s="171"/>
      <c r="CJ18" s="171"/>
      <c r="CK18" s="171"/>
      <c r="CL18" s="166"/>
      <c r="CM18" s="171"/>
      <c r="CN18" s="171"/>
      <c r="CO18" s="171"/>
      <c r="CP18" s="166"/>
      <c r="CQ18" s="171"/>
      <c r="CR18" s="171"/>
      <c r="CS18" s="171"/>
      <c r="CT18" s="166"/>
      <c r="CU18" s="171"/>
      <c r="CV18" s="171"/>
      <c r="CW18" s="171"/>
      <c r="CX18" s="166"/>
      <c r="CY18" s="171"/>
      <c r="CZ18" s="171"/>
      <c r="DA18" s="171"/>
      <c r="DB18" s="172"/>
      <c r="DC18" s="173"/>
      <c r="DD18" s="174">
        <f>SUM(BA18,BF18,BK18,BP18,BU18,BZ18)</f>
        <v>0</v>
      </c>
      <c r="DE18" s="175">
        <f>SUM(BB18,BG18,BL18,BQ18,BV18,CA18)</f>
        <v>0</v>
      </c>
      <c r="DF18" s="175">
        <f>SUM(BC18,BH18,BM18,BR18,BW18,CB18)</f>
        <v>0</v>
      </c>
      <c r="DG18" s="162">
        <f>SUM(BD18,BI18,BN18,BS18,BX18,CC18)</f>
        <v>0</v>
      </c>
      <c r="DH18" s="176">
        <f>BE18+BJ18+BT18+BO18+BY18+CD18</f>
        <v>0</v>
      </c>
      <c r="DI18" s="163">
        <f>AZ18-DH18</f>
        <v>0</v>
      </c>
      <c r="DJ18" s="177">
        <f>RANK(DI18,$DI$4:$DI$23,0)</f>
        <v>2</v>
      </c>
      <c r="DK18" s="178">
        <f>P18</f>
        <v>0</v>
      </c>
      <c r="DL18" s="163">
        <f>DI18*10^3+DK18</f>
        <v>0</v>
      </c>
      <c r="DM18" s="163">
        <f>RANK(DL18,$DL$4:$DL$23,0)</f>
        <v>2</v>
      </c>
      <c r="DN18" s="163">
        <f>AJ18</f>
        <v>0</v>
      </c>
      <c r="DO18" s="163">
        <f>(DI18*10^3+DK18)*10^3+DN18</f>
        <v>0</v>
      </c>
      <c r="DP18" s="163">
        <f>RANK(DO18,$DO$4:$DO$23,0)</f>
        <v>2</v>
      </c>
      <c r="DQ18" s="179">
        <f>U18</f>
        <v>0</v>
      </c>
      <c r="DR18" s="179">
        <f>((DI18*10^3+DK18)*10^3+DN18)*10^3+DQ18</f>
        <v>0</v>
      </c>
      <c r="DS18" s="179">
        <f>RANK(DR18,$DR$4:$DR$23,0)</f>
        <v>2</v>
      </c>
      <c r="DT18" s="179">
        <f>AO18</f>
        <v>0</v>
      </c>
      <c r="DU18" s="179">
        <f>(((DI18*10^3+DK18)*10^3+DN18)*10^3+DQ18)*10^3+DT18</f>
        <v>0</v>
      </c>
      <c r="DV18" s="187">
        <f>IF(F18&gt;0,RANK(DU18,$DU$4:$DU$23,0),20)</f>
        <v>20</v>
      </c>
      <c r="DW18" s="179">
        <f>IF(DV18&lt;&gt;20,RANK(DV18,$DV$4:$DV$23,1)+COUNTIF(DV$4:DV18,DV18)-1,20)</f>
        <v>20</v>
      </c>
      <c r="DX18" s="180">
        <f>DI18/$DX$3</f>
        <v>0</v>
      </c>
      <c r="DY18" t="s" s="181">
        <f>IF(COUNTIF(CE18:DB18,"x")&gt;0,"Dis",IF(COUNTIF(DC18,"x")&gt;0,"Abbruch","-"))</f>
        <v>26</v>
      </c>
      <c r="DZ18" s="152"/>
      <c r="EA18" s="111"/>
      <c r="EB18" s="111"/>
    </row>
    <row r="19" ht="16" customHeight="1">
      <c r="A19" s="111"/>
      <c r="B19" s="111"/>
      <c r="C19" s="112"/>
      <c r="D19" t="s" s="188">
        <f>'classi'!B27</f>
        <v>199</v>
      </c>
      <c r="E19" s="182"/>
      <c r="F19" s="160">
        <f>'classi'!C27</f>
        <v>0</v>
      </c>
      <c r="G19" s="160">
        <f>'classi'!D27</f>
        <v>0</v>
      </c>
      <c r="H19" s="160">
        <f>'classi'!G27</f>
        <v>0</v>
      </c>
      <c r="I19" s="182"/>
      <c r="J19" s="182"/>
      <c r="K19" s="182"/>
      <c r="L19" s="161">
        <v>0</v>
      </c>
      <c r="M19" s="161">
        <v>0</v>
      </c>
      <c r="N19" s="161">
        <v>0</v>
      </c>
      <c r="O19" s="162"/>
      <c r="P19" s="163">
        <f>AVERAGE(L19:O19)</f>
        <v>0</v>
      </c>
      <c r="Q19" s="161">
        <v>0</v>
      </c>
      <c r="R19" s="161">
        <v>0</v>
      </c>
      <c r="S19" s="161">
        <v>0</v>
      </c>
      <c r="T19" s="162"/>
      <c r="U19" s="163">
        <f>AVERAGE(Q19:T19)</f>
        <v>0</v>
      </c>
      <c r="V19" s="161">
        <v>0</v>
      </c>
      <c r="W19" s="161">
        <v>0</v>
      </c>
      <c r="X19" s="161">
        <v>0</v>
      </c>
      <c r="Y19" s="162"/>
      <c r="Z19" s="163">
        <f>AVERAGE(V19:Y19)</f>
        <v>0</v>
      </c>
      <c r="AA19" s="161">
        <v>0</v>
      </c>
      <c r="AB19" s="161">
        <v>0</v>
      </c>
      <c r="AC19" s="161">
        <v>0</v>
      </c>
      <c r="AD19" s="162"/>
      <c r="AE19" s="163">
        <f>AVERAGE(AA19:AD19)</f>
        <v>0</v>
      </c>
      <c r="AF19" s="161">
        <v>0</v>
      </c>
      <c r="AG19" s="161">
        <v>0</v>
      </c>
      <c r="AH19" s="161">
        <v>0</v>
      </c>
      <c r="AI19" s="162"/>
      <c r="AJ19" s="163">
        <f>AVERAGE(AF19:AI19)</f>
        <v>0</v>
      </c>
      <c r="AK19" s="161">
        <v>0</v>
      </c>
      <c r="AL19" s="161">
        <v>0</v>
      </c>
      <c r="AM19" s="161">
        <v>0</v>
      </c>
      <c r="AN19" s="162"/>
      <c r="AO19" s="163">
        <f>AVERAGE(AK19:AN19)</f>
        <v>0</v>
      </c>
      <c r="AP19" s="161">
        <v>0</v>
      </c>
      <c r="AQ19" s="161">
        <v>0</v>
      </c>
      <c r="AR19" s="161">
        <v>0</v>
      </c>
      <c r="AS19" s="162"/>
      <c r="AT19" s="163">
        <f>AVERAGE(AP19:AS19)</f>
        <v>0</v>
      </c>
      <c r="AU19" s="161">
        <v>0</v>
      </c>
      <c r="AV19" s="161">
        <v>0</v>
      </c>
      <c r="AW19" s="161">
        <v>0</v>
      </c>
      <c r="AX19" s="162"/>
      <c r="AY19" s="163">
        <f>AVERAGE(AU19:AX19)</f>
        <v>0</v>
      </c>
      <c r="AZ19" s="164">
        <f>P19+U19+Z19+AE19+AJ19+AO19+AT19+AY19</f>
        <v>0</v>
      </c>
      <c r="BA19" s="165">
        <v>0</v>
      </c>
      <c r="BB19" s="165">
        <v>0</v>
      </c>
      <c r="BC19" s="165">
        <v>0</v>
      </c>
      <c r="BD19" s="166"/>
      <c r="BE19" s="163">
        <f>AVERAGE(BA19:BD19)</f>
        <v>0</v>
      </c>
      <c r="BF19" s="165">
        <v>0</v>
      </c>
      <c r="BG19" s="165">
        <v>0</v>
      </c>
      <c r="BH19" s="165">
        <v>0</v>
      </c>
      <c r="BI19" s="166"/>
      <c r="BJ19" s="163">
        <f>AVERAGE(BF19:BI19)</f>
        <v>0</v>
      </c>
      <c r="BK19" s="165">
        <v>0</v>
      </c>
      <c r="BL19" s="165">
        <v>0</v>
      </c>
      <c r="BM19" s="165">
        <v>0</v>
      </c>
      <c r="BN19" s="166"/>
      <c r="BO19" s="163">
        <f>AVERAGE(BK19:BN19)</f>
        <v>0</v>
      </c>
      <c r="BP19" s="165">
        <v>0</v>
      </c>
      <c r="BQ19" s="165">
        <v>0</v>
      </c>
      <c r="BR19" s="165">
        <v>0</v>
      </c>
      <c r="BS19" s="166"/>
      <c r="BT19" s="163">
        <f>AVERAGE(BP19:BS19)</f>
        <v>0</v>
      </c>
      <c r="BU19" s="167">
        <v>0</v>
      </c>
      <c r="BV19" s="167">
        <v>0</v>
      </c>
      <c r="BW19" s="167">
        <v>0</v>
      </c>
      <c r="BX19" s="166"/>
      <c r="BY19" s="163">
        <f>AVERAGE(BU19:BX19)</f>
        <v>0</v>
      </c>
      <c r="BZ19" s="167">
        <v>0</v>
      </c>
      <c r="CA19" s="167">
        <v>0</v>
      </c>
      <c r="CB19" s="167">
        <v>0</v>
      </c>
      <c r="CC19" s="168"/>
      <c r="CD19" s="169">
        <f>AVERAGE(BZ19:CC19)</f>
        <v>0</v>
      </c>
      <c r="CE19" s="170"/>
      <c r="CF19" s="171"/>
      <c r="CG19" s="171"/>
      <c r="CH19" s="166"/>
      <c r="CI19" s="171"/>
      <c r="CJ19" s="171"/>
      <c r="CK19" s="171"/>
      <c r="CL19" s="166"/>
      <c r="CM19" s="171"/>
      <c r="CN19" s="171"/>
      <c r="CO19" s="171"/>
      <c r="CP19" s="166"/>
      <c r="CQ19" s="171"/>
      <c r="CR19" s="171"/>
      <c r="CS19" s="171"/>
      <c r="CT19" s="166"/>
      <c r="CU19" s="171"/>
      <c r="CV19" s="171"/>
      <c r="CW19" s="171"/>
      <c r="CX19" s="166"/>
      <c r="CY19" s="171"/>
      <c r="CZ19" s="171"/>
      <c r="DA19" s="171"/>
      <c r="DB19" s="172"/>
      <c r="DC19" s="173"/>
      <c r="DD19" s="174">
        <f>SUM(BA19,BF19,BK19,BP19,BU19,BZ19)</f>
        <v>0</v>
      </c>
      <c r="DE19" s="175">
        <f>SUM(BB19,BG19,BL19,BQ19,BV19,CA19)</f>
        <v>0</v>
      </c>
      <c r="DF19" s="175">
        <f>SUM(BC19,BH19,BM19,BR19,BW19,CB19)</f>
        <v>0</v>
      </c>
      <c r="DG19" s="162">
        <f>SUM(BD19,BI19,BN19,BS19,BX19,CC19)</f>
        <v>0</v>
      </c>
      <c r="DH19" s="176">
        <f>BE19+BJ19+BT19+BO19+BY19+CD19</f>
        <v>0</v>
      </c>
      <c r="DI19" s="163">
        <f>AZ19-DH19</f>
        <v>0</v>
      </c>
      <c r="DJ19" s="177">
        <f>RANK(DI19,$DI$4:$DI$23,0)</f>
        <v>2</v>
      </c>
      <c r="DK19" s="178">
        <f>P19</f>
        <v>0</v>
      </c>
      <c r="DL19" s="163">
        <f>DI19*10^3+DK19</f>
        <v>0</v>
      </c>
      <c r="DM19" s="163">
        <f>RANK(DL19,$DL$4:$DL$23,0)</f>
        <v>2</v>
      </c>
      <c r="DN19" s="163">
        <f>AJ19</f>
        <v>0</v>
      </c>
      <c r="DO19" s="163">
        <f>(DI19*10^3+DK19)*10^3+DN19</f>
        <v>0</v>
      </c>
      <c r="DP19" s="163">
        <f>RANK(DO19,$DO$4:$DO$23,0)</f>
        <v>2</v>
      </c>
      <c r="DQ19" s="179">
        <f>U19</f>
        <v>0</v>
      </c>
      <c r="DR19" s="179">
        <f>((DI19*10^3+DK19)*10^3+DN19)*10^3+DQ19</f>
        <v>0</v>
      </c>
      <c r="DS19" s="179">
        <f>RANK(DR19,$DR$4:$DR$23,0)</f>
        <v>2</v>
      </c>
      <c r="DT19" s="179">
        <f>AO19</f>
        <v>0</v>
      </c>
      <c r="DU19" s="179">
        <f>(((DI19*10^3+DK19)*10^3+DN19)*10^3+DQ19)*10^3+DT19</f>
        <v>0</v>
      </c>
      <c r="DV19" s="187">
        <f>IF(F19&gt;0,RANK(DU19,$DU$4:$DU$23,0),20)</f>
        <v>20</v>
      </c>
      <c r="DW19" s="179">
        <f>IF(DV19&lt;&gt;20,RANK(DV19,$DV$4:$DV$23,1)+COUNTIF(DV$4:DV19,DV19)-1,20)</f>
        <v>20</v>
      </c>
      <c r="DX19" s="180">
        <f>DI19/$DX$3</f>
        <v>0</v>
      </c>
      <c r="DY19" t="s" s="181">
        <f>IF(COUNTIF(CE19:DB19,"x")&gt;0,"Dis",IF(COUNTIF(DC19,"x")&gt;0,"Abbruch","-"))</f>
        <v>26</v>
      </c>
      <c r="DZ19" s="152"/>
      <c r="EA19" s="111"/>
      <c r="EB19" s="111"/>
    </row>
    <row r="20" ht="16" customHeight="1">
      <c r="A20" s="111"/>
      <c r="B20" s="111"/>
      <c r="C20" s="112"/>
      <c r="D20" t="s" s="188">
        <f>'classi'!B28</f>
        <v>199</v>
      </c>
      <c r="E20" s="182"/>
      <c r="F20" s="160">
        <f>'classi'!C28</f>
        <v>0</v>
      </c>
      <c r="G20" s="160">
        <f>'classi'!D28</f>
        <v>0</v>
      </c>
      <c r="H20" s="160">
        <f>'classi'!G28</f>
        <v>0</v>
      </c>
      <c r="I20" s="182"/>
      <c r="J20" s="182"/>
      <c r="K20" s="182"/>
      <c r="L20" s="161">
        <v>0</v>
      </c>
      <c r="M20" s="161">
        <v>0</v>
      </c>
      <c r="N20" s="161">
        <v>0</v>
      </c>
      <c r="O20" s="162"/>
      <c r="P20" s="163">
        <f>AVERAGE(L20:O20)</f>
        <v>0</v>
      </c>
      <c r="Q20" s="161">
        <v>0</v>
      </c>
      <c r="R20" s="161">
        <v>0</v>
      </c>
      <c r="S20" s="161">
        <v>0</v>
      </c>
      <c r="T20" s="162"/>
      <c r="U20" s="163">
        <f>AVERAGE(Q20:T20)</f>
        <v>0</v>
      </c>
      <c r="V20" s="161">
        <v>0</v>
      </c>
      <c r="W20" s="161">
        <v>0</v>
      </c>
      <c r="X20" s="161">
        <v>0</v>
      </c>
      <c r="Y20" s="162"/>
      <c r="Z20" s="163">
        <f>AVERAGE(V20:Y20)</f>
        <v>0</v>
      </c>
      <c r="AA20" s="161">
        <v>0</v>
      </c>
      <c r="AB20" s="161">
        <v>0</v>
      </c>
      <c r="AC20" s="161">
        <v>0</v>
      </c>
      <c r="AD20" s="162"/>
      <c r="AE20" s="163">
        <f>AVERAGE(AA20:AD20)</f>
        <v>0</v>
      </c>
      <c r="AF20" s="161">
        <v>0</v>
      </c>
      <c r="AG20" s="161">
        <v>0</v>
      </c>
      <c r="AH20" s="161">
        <v>0</v>
      </c>
      <c r="AI20" s="162"/>
      <c r="AJ20" s="163">
        <f>AVERAGE(AF20:AI20)</f>
        <v>0</v>
      </c>
      <c r="AK20" s="161">
        <v>0</v>
      </c>
      <c r="AL20" s="161">
        <v>0</v>
      </c>
      <c r="AM20" s="161">
        <v>0</v>
      </c>
      <c r="AN20" s="162"/>
      <c r="AO20" s="163">
        <f>AVERAGE(AK20:AN20)</f>
        <v>0</v>
      </c>
      <c r="AP20" s="161">
        <v>0</v>
      </c>
      <c r="AQ20" s="161">
        <v>0</v>
      </c>
      <c r="AR20" s="161">
        <v>0</v>
      </c>
      <c r="AS20" s="162"/>
      <c r="AT20" s="163">
        <f>AVERAGE(AP20:AS20)</f>
        <v>0</v>
      </c>
      <c r="AU20" s="161">
        <v>0</v>
      </c>
      <c r="AV20" s="161">
        <v>0</v>
      </c>
      <c r="AW20" s="161">
        <v>0</v>
      </c>
      <c r="AX20" s="162"/>
      <c r="AY20" s="163">
        <f>AVERAGE(AU20:AX20)</f>
        <v>0</v>
      </c>
      <c r="AZ20" s="164">
        <f>P20+U20+Z20+AE20+AJ20+AO20+AT20+AY20</f>
        <v>0</v>
      </c>
      <c r="BA20" s="165">
        <v>0</v>
      </c>
      <c r="BB20" s="165">
        <v>0</v>
      </c>
      <c r="BC20" s="165">
        <v>0</v>
      </c>
      <c r="BD20" s="166"/>
      <c r="BE20" s="163">
        <f>AVERAGE(BA20:BD20)</f>
        <v>0</v>
      </c>
      <c r="BF20" s="165">
        <v>0</v>
      </c>
      <c r="BG20" s="165">
        <v>0</v>
      </c>
      <c r="BH20" s="165">
        <v>0</v>
      </c>
      <c r="BI20" s="166"/>
      <c r="BJ20" s="163">
        <f>AVERAGE(BF20:BI20)</f>
        <v>0</v>
      </c>
      <c r="BK20" s="165">
        <v>0</v>
      </c>
      <c r="BL20" s="165">
        <v>0</v>
      </c>
      <c r="BM20" s="165">
        <v>0</v>
      </c>
      <c r="BN20" s="166"/>
      <c r="BO20" s="163">
        <f>AVERAGE(BK20:BN20)</f>
        <v>0</v>
      </c>
      <c r="BP20" s="165">
        <v>0</v>
      </c>
      <c r="BQ20" s="165">
        <v>0</v>
      </c>
      <c r="BR20" s="165">
        <v>0</v>
      </c>
      <c r="BS20" s="166"/>
      <c r="BT20" s="163">
        <f>AVERAGE(BP20:BS20)</f>
        <v>0</v>
      </c>
      <c r="BU20" s="167">
        <v>0</v>
      </c>
      <c r="BV20" s="167">
        <v>0</v>
      </c>
      <c r="BW20" s="167">
        <v>0</v>
      </c>
      <c r="BX20" s="166"/>
      <c r="BY20" s="163">
        <f>AVERAGE(BU20:BX20)</f>
        <v>0</v>
      </c>
      <c r="BZ20" s="167">
        <v>0</v>
      </c>
      <c r="CA20" s="167">
        <v>0</v>
      </c>
      <c r="CB20" s="167">
        <v>0</v>
      </c>
      <c r="CC20" s="168"/>
      <c r="CD20" s="169">
        <f>AVERAGE(BZ20:CC20)</f>
        <v>0</v>
      </c>
      <c r="CE20" s="170"/>
      <c r="CF20" s="171"/>
      <c r="CG20" s="171"/>
      <c r="CH20" s="166"/>
      <c r="CI20" s="171"/>
      <c r="CJ20" s="171"/>
      <c r="CK20" s="171"/>
      <c r="CL20" s="166"/>
      <c r="CM20" s="171"/>
      <c r="CN20" s="171"/>
      <c r="CO20" s="171"/>
      <c r="CP20" s="166"/>
      <c r="CQ20" s="171"/>
      <c r="CR20" s="171"/>
      <c r="CS20" s="171"/>
      <c r="CT20" s="166"/>
      <c r="CU20" s="171"/>
      <c r="CV20" s="171"/>
      <c r="CW20" s="171"/>
      <c r="CX20" s="166"/>
      <c r="CY20" s="171"/>
      <c r="CZ20" s="171"/>
      <c r="DA20" s="171"/>
      <c r="DB20" s="172"/>
      <c r="DC20" s="173"/>
      <c r="DD20" s="174">
        <f>SUM(BA20,BF20,BK20,BP20,BU20,BZ20)</f>
        <v>0</v>
      </c>
      <c r="DE20" s="175">
        <f>SUM(BB20,BG20,BL20,BQ20,BV20,CA20)</f>
        <v>0</v>
      </c>
      <c r="DF20" s="175">
        <f>SUM(BC20,BH20,BM20,BR20,BW20,CB20)</f>
        <v>0</v>
      </c>
      <c r="DG20" s="162">
        <f>SUM(BD20,BI20,BN20,BS20,BX20,CC20)</f>
        <v>0</v>
      </c>
      <c r="DH20" s="176">
        <f>BE20+BJ20+BT20+BO20+BY20+CD20</f>
        <v>0</v>
      </c>
      <c r="DI20" s="163">
        <f>AZ20-DH20</f>
        <v>0</v>
      </c>
      <c r="DJ20" s="177">
        <f>RANK(DI20,$DI$4:$DI$23,0)</f>
        <v>2</v>
      </c>
      <c r="DK20" s="178">
        <f>P20</f>
        <v>0</v>
      </c>
      <c r="DL20" s="163">
        <f>DI20*10^3+DK20</f>
        <v>0</v>
      </c>
      <c r="DM20" s="163">
        <f>RANK(DL20,$DL$4:$DL$23,0)</f>
        <v>2</v>
      </c>
      <c r="DN20" s="163">
        <f>AJ20</f>
        <v>0</v>
      </c>
      <c r="DO20" s="163">
        <f>(DI20*10^3+DK20)*10^3+DN20</f>
        <v>0</v>
      </c>
      <c r="DP20" s="163">
        <f>RANK(DO20,$DO$4:$DO$23,0)</f>
        <v>2</v>
      </c>
      <c r="DQ20" s="179">
        <f>U20</f>
        <v>0</v>
      </c>
      <c r="DR20" s="179">
        <f>((DI20*10^3+DK20)*10^3+DN20)*10^3+DQ20</f>
        <v>0</v>
      </c>
      <c r="DS20" s="179">
        <f>RANK(DR20,$DR$4:$DR$23,0)</f>
        <v>2</v>
      </c>
      <c r="DT20" s="179">
        <f>AO20</f>
        <v>0</v>
      </c>
      <c r="DU20" s="179">
        <f>(((DI20*10^3+DK20)*10^3+DN20)*10^3+DQ20)*10^3+DT20</f>
        <v>0</v>
      </c>
      <c r="DV20" s="187">
        <f>IF(F20&gt;0,RANK(DU20,$DU$4:$DU$23,0),20)</f>
        <v>20</v>
      </c>
      <c r="DW20" s="179">
        <f>IF(DV20&lt;&gt;20,RANK(DV20,$DV$4:$DV$23,1)+COUNTIF(DV$4:DV20,DV20)-1,20)</f>
        <v>20</v>
      </c>
      <c r="DX20" s="180">
        <f>DI20/$DX$3</f>
        <v>0</v>
      </c>
      <c r="DY20" t="s" s="181">
        <f>IF(COUNTIF(CE20:DB20,"x")&gt;0,"Dis",IF(COUNTIF(DC20,"x")&gt;0,"Abbruch","-"))</f>
        <v>26</v>
      </c>
      <c r="DZ20" s="152"/>
      <c r="EA20" s="111"/>
      <c r="EB20" s="111"/>
    </row>
    <row r="21" ht="16" customHeight="1">
      <c r="A21" s="111"/>
      <c r="B21" s="111"/>
      <c r="C21" s="112"/>
      <c r="D21" t="s" s="188">
        <f>'classi'!B29</f>
        <v>199</v>
      </c>
      <c r="E21" s="182"/>
      <c r="F21" s="160">
        <f>'classi'!C29</f>
        <v>0</v>
      </c>
      <c r="G21" s="160">
        <f>'classi'!D29</f>
        <v>0</v>
      </c>
      <c r="H21" s="160">
        <f>'classi'!G29</f>
        <v>0</v>
      </c>
      <c r="I21" s="182"/>
      <c r="J21" s="182"/>
      <c r="K21" s="182"/>
      <c r="L21" s="161">
        <v>0</v>
      </c>
      <c r="M21" s="161">
        <v>0</v>
      </c>
      <c r="N21" s="161">
        <v>0</v>
      </c>
      <c r="O21" s="162"/>
      <c r="P21" s="163">
        <f>AVERAGE(L21:O21)</f>
        <v>0</v>
      </c>
      <c r="Q21" s="161">
        <v>0</v>
      </c>
      <c r="R21" s="161">
        <v>0</v>
      </c>
      <c r="S21" s="161">
        <v>0</v>
      </c>
      <c r="T21" s="162"/>
      <c r="U21" s="163">
        <f>AVERAGE(Q21:T21)</f>
        <v>0</v>
      </c>
      <c r="V21" s="161">
        <v>0</v>
      </c>
      <c r="W21" s="161">
        <v>0</v>
      </c>
      <c r="X21" s="161">
        <v>0</v>
      </c>
      <c r="Y21" s="162"/>
      <c r="Z21" s="163">
        <f>AVERAGE(V21:Y21)</f>
        <v>0</v>
      </c>
      <c r="AA21" s="161">
        <v>0</v>
      </c>
      <c r="AB21" s="161">
        <v>0</v>
      </c>
      <c r="AC21" s="161">
        <v>0</v>
      </c>
      <c r="AD21" s="162"/>
      <c r="AE21" s="163">
        <f>AVERAGE(AA21:AD21)</f>
        <v>0</v>
      </c>
      <c r="AF21" s="161">
        <v>0</v>
      </c>
      <c r="AG21" s="161">
        <v>0</v>
      </c>
      <c r="AH21" s="161">
        <v>0</v>
      </c>
      <c r="AI21" s="162"/>
      <c r="AJ21" s="163">
        <f>AVERAGE(AF21:AI21)</f>
        <v>0</v>
      </c>
      <c r="AK21" s="161">
        <v>0</v>
      </c>
      <c r="AL21" s="161">
        <v>0</v>
      </c>
      <c r="AM21" s="161">
        <v>0</v>
      </c>
      <c r="AN21" s="162"/>
      <c r="AO21" s="163">
        <f>AVERAGE(AK21:AN21)</f>
        <v>0</v>
      </c>
      <c r="AP21" s="161">
        <v>0</v>
      </c>
      <c r="AQ21" s="161">
        <v>0</v>
      </c>
      <c r="AR21" s="161">
        <v>0</v>
      </c>
      <c r="AS21" s="162"/>
      <c r="AT21" s="163">
        <f>AVERAGE(AP21:AS21)</f>
        <v>0</v>
      </c>
      <c r="AU21" s="161">
        <v>0</v>
      </c>
      <c r="AV21" s="161">
        <v>0</v>
      </c>
      <c r="AW21" s="161">
        <v>0</v>
      </c>
      <c r="AX21" s="162"/>
      <c r="AY21" s="163">
        <f>AVERAGE(AU21:AX21)</f>
        <v>0</v>
      </c>
      <c r="AZ21" s="164">
        <f>P21+U21+Z21+AE21+AJ21+AO21+AT21+AY21</f>
        <v>0</v>
      </c>
      <c r="BA21" s="165">
        <v>0</v>
      </c>
      <c r="BB21" s="165">
        <v>0</v>
      </c>
      <c r="BC21" s="165">
        <v>0</v>
      </c>
      <c r="BD21" s="166"/>
      <c r="BE21" s="163">
        <f>AVERAGE(BA21:BD21)</f>
        <v>0</v>
      </c>
      <c r="BF21" s="165">
        <v>0</v>
      </c>
      <c r="BG21" s="165">
        <v>0</v>
      </c>
      <c r="BH21" s="165">
        <v>0</v>
      </c>
      <c r="BI21" s="166"/>
      <c r="BJ21" s="163">
        <f>AVERAGE(BF21:BI21)</f>
        <v>0</v>
      </c>
      <c r="BK21" s="165">
        <v>0</v>
      </c>
      <c r="BL21" s="165">
        <v>0</v>
      </c>
      <c r="BM21" s="165">
        <v>0</v>
      </c>
      <c r="BN21" s="166"/>
      <c r="BO21" s="163">
        <f>AVERAGE(BK21:BN21)</f>
        <v>0</v>
      </c>
      <c r="BP21" s="165">
        <v>0</v>
      </c>
      <c r="BQ21" s="165">
        <v>0</v>
      </c>
      <c r="BR21" s="165">
        <v>0</v>
      </c>
      <c r="BS21" s="166"/>
      <c r="BT21" s="163">
        <f>AVERAGE(BP21:BS21)</f>
        <v>0</v>
      </c>
      <c r="BU21" s="167">
        <v>0</v>
      </c>
      <c r="BV21" s="167">
        <v>0</v>
      </c>
      <c r="BW21" s="167">
        <v>0</v>
      </c>
      <c r="BX21" s="166"/>
      <c r="BY21" s="163">
        <f>AVERAGE(BU21:BX21)</f>
        <v>0</v>
      </c>
      <c r="BZ21" s="167">
        <v>0</v>
      </c>
      <c r="CA21" s="167">
        <v>0</v>
      </c>
      <c r="CB21" s="167">
        <v>0</v>
      </c>
      <c r="CC21" s="168"/>
      <c r="CD21" s="169">
        <f>AVERAGE(BZ21:CC21)</f>
        <v>0</v>
      </c>
      <c r="CE21" s="170"/>
      <c r="CF21" s="171"/>
      <c r="CG21" s="171"/>
      <c r="CH21" s="166"/>
      <c r="CI21" s="171"/>
      <c r="CJ21" s="171"/>
      <c r="CK21" s="171"/>
      <c r="CL21" s="166"/>
      <c r="CM21" s="171"/>
      <c r="CN21" s="171"/>
      <c r="CO21" s="171"/>
      <c r="CP21" s="166"/>
      <c r="CQ21" s="171"/>
      <c r="CR21" s="171"/>
      <c r="CS21" s="171"/>
      <c r="CT21" s="166"/>
      <c r="CU21" s="171"/>
      <c r="CV21" s="171"/>
      <c r="CW21" s="171"/>
      <c r="CX21" s="166"/>
      <c r="CY21" s="171"/>
      <c r="CZ21" s="171"/>
      <c r="DA21" s="171"/>
      <c r="DB21" s="172"/>
      <c r="DC21" s="173"/>
      <c r="DD21" s="174">
        <f>SUM(BA21,BF21,BK21,BP21,BU21,BZ21)</f>
        <v>0</v>
      </c>
      <c r="DE21" s="175">
        <f>SUM(BB21,BG21,BL21,BQ21,BV21,CA21)</f>
        <v>0</v>
      </c>
      <c r="DF21" s="175">
        <f>SUM(BC21,BH21,BM21,BR21,BW21,CB21)</f>
        <v>0</v>
      </c>
      <c r="DG21" s="162">
        <f>SUM(BD21,BI21,BN21,BS21,BX21,CC21)</f>
        <v>0</v>
      </c>
      <c r="DH21" s="176">
        <f>BE21+BJ21+BT21+BO21+BY21+CD21</f>
        <v>0</v>
      </c>
      <c r="DI21" s="163">
        <f>AZ21-DH21</f>
        <v>0</v>
      </c>
      <c r="DJ21" s="177">
        <f>RANK(DI21,$DI$4:$DI$23,0)</f>
        <v>2</v>
      </c>
      <c r="DK21" s="178">
        <f>P21</f>
        <v>0</v>
      </c>
      <c r="DL21" s="163">
        <f>DI21*10^3+DK21</f>
        <v>0</v>
      </c>
      <c r="DM21" s="163">
        <f>RANK(DL21,$DL$4:$DL$23,0)</f>
        <v>2</v>
      </c>
      <c r="DN21" s="163">
        <f>AJ21</f>
        <v>0</v>
      </c>
      <c r="DO21" s="163">
        <f>(DI21*10^3+DK21)*10^3+DN21</f>
        <v>0</v>
      </c>
      <c r="DP21" s="163">
        <f>RANK(DO21,$DO$4:$DO$23,0)</f>
        <v>2</v>
      </c>
      <c r="DQ21" s="179">
        <f>U21</f>
        <v>0</v>
      </c>
      <c r="DR21" s="179">
        <f>((DI21*10^3+DK21)*10^3+DN21)*10^3+DQ21</f>
        <v>0</v>
      </c>
      <c r="DS21" s="179">
        <f>RANK(DR21,$DR$4:$DR$23,0)</f>
        <v>2</v>
      </c>
      <c r="DT21" s="179">
        <f>AO21</f>
        <v>0</v>
      </c>
      <c r="DU21" s="179">
        <f>(((DI21*10^3+DK21)*10^3+DN21)*10^3+DQ21)*10^3+DT21</f>
        <v>0</v>
      </c>
      <c r="DV21" s="187">
        <f>IF(F21&gt;0,RANK(DU21,$DU$4:$DU$23,0),20)</f>
        <v>20</v>
      </c>
      <c r="DW21" s="179">
        <f>IF(DV21&lt;&gt;20,RANK(DV21,$DV$4:$DV$23,1)+COUNTIF(DV$4:DV21,DV21)-1,20)</f>
        <v>20</v>
      </c>
      <c r="DX21" s="180">
        <f>DI21/$DX$3</f>
        <v>0</v>
      </c>
      <c r="DY21" t="s" s="181">
        <f>IF(COUNTIF(CE21:DB21,"x")&gt;0,"Dis",IF(COUNTIF(DC21,"x")&gt;0,"Abbruch","-"))</f>
        <v>26</v>
      </c>
      <c r="DZ21" s="152"/>
      <c r="EA21" s="111"/>
      <c r="EB21" s="111"/>
    </row>
    <row r="22" ht="16" customHeight="1">
      <c r="A22" s="111"/>
      <c r="B22" s="111"/>
      <c r="C22" s="112"/>
      <c r="D22" t="s" s="188">
        <f>'classi'!B30</f>
        <v>199</v>
      </c>
      <c r="E22" s="182"/>
      <c r="F22" s="160">
        <f>'classi'!C30</f>
        <v>0</v>
      </c>
      <c r="G22" s="160">
        <f>'classi'!D30</f>
        <v>0</v>
      </c>
      <c r="H22" s="160">
        <f>'classi'!G30</f>
        <v>0</v>
      </c>
      <c r="I22" s="182"/>
      <c r="J22" s="182"/>
      <c r="K22" s="182"/>
      <c r="L22" s="161">
        <v>0</v>
      </c>
      <c r="M22" s="161">
        <v>0</v>
      </c>
      <c r="N22" s="161">
        <v>0</v>
      </c>
      <c r="O22" s="162"/>
      <c r="P22" s="163">
        <f>AVERAGE(L22:O22)</f>
        <v>0</v>
      </c>
      <c r="Q22" s="161">
        <v>0</v>
      </c>
      <c r="R22" s="161">
        <v>0</v>
      </c>
      <c r="S22" s="161">
        <v>0</v>
      </c>
      <c r="T22" s="162"/>
      <c r="U22" s="163">
        <f>AVERAGE(Q22:T22)</f>
        <v>0</v>
      </c>
      <c r="V22" s="161">
        <v>0</v>
      </c>
      <c r="W22" s="161">
        <v>0</v>
      </c>
      <c r="X22" s="161">
        <v>0</v>
      </c>
      <c r="Y22" s="162"/>
      <c r="Z22" s="163">
        <f>AVERAGE(V22:Y22)</f>
        <v>0</v>
      </c>
      <c r="AA22" s="161">
        <v>0</v>
      </c>
      <c r="AB22" s="161">
        <v>0</v>
      </c>
      <c r="AC22" s="161">
        <v>0</v>
      </c>
      <c r="AD22" s="162"/>
      <c r="AE22" s="163">
        <f>AVERAGE(AA22:AD22)</f>
        <v>0</v>
      </c>
      <c r="AF22" s="161">
        <v>0</v>
      </c>
      <c r="AG22" s="161">
        <v>0</v>
      </c>
      <c r="AH22" s="161">
        <v>0</v>
      </c>
      <c r="AI22" s="162"/>
      <c r="AJ22" s="163">
        <f>AVERAGE(AF22:AI22)</f>
        <v>0</v>
      </c>
      <c r="AK22" s="161">
        <v>0</v>
      </c>
      <c r="AL22" s="161">
        <v>0</v>
      </c>
      <c r="AM22" s="161">
        <v>0</v>
      </c>
      <c r="AN22" s="162"/>
      <c r="AO22" s="163">
        <f>AVERAGE(AK22:AN22)</f>
        <v>0</v>
      </c>
      <c r="AP22" s="161">
        <v>0</v>
      </c>
      <c r="AQ22" s="161">
        <v>0</v>
      </c>
      <c r="AR22" s="161">
        <v>0</v>
      </c>
      <c r="AS22" s="162"/>
      <c r="AT22" s="163">
        <f>AVERAGE(AP22:AS22)</f>
        <v>0</v>
      </c>
      <c r="AU22" s="161">
        <v>0</v>
      </c>
      <c r="AV22" s="161">
        <v>0</v>
      </c>
      <c r="AW22" s="161">
        <v>0</v>
      </c>
      <c r="AX22" s="162"/>
      <c r="AY22" s="163">
        <f>AVERAGE(AU22:AX22)</f>
        <v>0</v>
      </c>
      <c r="AZ22" s="164">
        <f>P22+U22+Z22+AE22+AJ22+AO22+AT22+AY22</f>
        <v>0</v>
      </c>
      <c r="BA22" s="165">
        <v>0</v>
      </c>
      <c r="BB22" s="165">
        <v>0</v>
      </c>
      <c r="BC22" s="165">
        <v>0</v>
      </c>
      <c r="BD22" s="166"/>
      <c r="BE22" s="163">
        <f>AVERAGE(BA22:BD22)</f>
        <v>0</v>
      </c>
      <c r="BF22" s="165">
        <v>0</v>
      </c>
      <c r="BG22" s="165">
        <v>0</v>
      </c>
      <c r="BH22" s="165">
        <v>0</v>
      </c>
      <c r="BI22" s="166"/>
      <c r="BJ22" s="163">
        <f>AVERAGE(BF22:BI22)</f>
        <v>0</v>
      </c>
      <c r="BK22" s="165">
        <v>0</v>
      </c>
      <c r="BL22" s="165">
        <v>0</v>
      </c>
      <c r="BM22" s="165">
        <v>0</v>
      </c>
      <c r="BN22" s="166"/>
      <c r="BO22" s="163">
        <f>AVERAGE(BK22:BN22)</f>
        <v>0</v>
      </c>
      <c r="BP22" s="165">
        <v>0</v>
      </c>
      <c r="BQ22" s="165">
        <v>0</v>
      </c>
      <c r="BR22" s="165">
        <v>0</v>
      </c>
      <c r="BS22" s="166"/>
      <c r="BT22" s="163">
        <f>AVERAGE(BP22:BS22)</f>
        <v>0</v>
      </c>
      <c r="BU22" s="167">
        <v>0</v>
      </c>
      <c r="BV22" s="167">
        <v>0</v>
      </c>
      <c r="BW22" s="167">
        <v>0</v>
      </c>
      <c r="BX22" s="166"/>
      <c r="BY22" s="163">
        <f>AVERAGE(BU22:BX22)</f>
        <v>0</v>
      </c>
      <c r="BZ22" s="167">
        <v>0</v>
      </c>
      <c r="CA22" s="167">
        <v>0</v>
      </c>
      <c r="CB22" s="167">
        <v>0</v>
      </c>
      <c r="CC22" s="168"/>
      <c r="CD22" s="169">
        <f>AVERAGE(BZ22:CC22)</f>
        <v>0</v>
      </c>
      <c r="CE22" s="170"/>
      <c r="CF22" s="171"/>
      <c r="CG22" s="171"/>
      <c r="CH22" s="166"/>
      <c r="CI22" s="171"/>
      <c r="CJ22" s="171"/>
      <c r="CK22" s="171"/>
      <c r="CL22" s="166"/>
      <c r="CM22" s="171"/>
      <c r="CN22" s="171"/>
      <c r="CO22" s="171"/>
      <c r="CP22" s="166"/>
      <c r="CQ22" s="171"/>
      <c r="CR22" s="171"/>
      <c r="CS22" s="171"/>
      <c r="CT22" s="166"/>
      <c r="CU22" s="171"/>
      <c r="CV22" s="171"/>
      <c r="CW22" s="171"/>
      <c r="CX22" s="166"/>
      <c r="CY22" s="171"/>
      <c r="CZ22" s="171"/>
      <c r="DA22" s="171"/>
      <c r="DB22" s="172"/>
      <c r="DC22" s="173"/>
      <c r="DD22" s="174">
        <f>SUM(BA22,BF22,BK22,BP22,BU22,BZ22)</f>
        <v>0</v>
      </c>
      <c r="DE22" s="175">
        <f>SUM(BB22,BG22,BL22,BQ22,BV22,CA22)</f>
        <v>0</v>
      </c>
      <c r="DF22" s="175">
        <f>SUM(BC22,BH22,BM22,BR22,BW22,CB22)</f>
        <v>0</v>
      </c>
      <c r="DG22" s="162">
        <f>SUM(BD22,BI22,BN22,BS22,BX22,CC22)</f>
        <v>0</v>
      </c>
      <c r="DH22" s="176">
        <f>BE22+BJ22+BT22+BO22+BY22+CD22</f>
        <v>0</v>
      </c>
      <c r="DI22" s="163">
        <f>AZ22-DH22</f>
        <v>0</v>
      </c>
      <c r="DJ22" s="177">
        <f>RANK(DI22,$DI$4:$DI$23,0)</f>
        <v>2</v>
      </c>
      <c r="DK22" s="178">
        <f>P22</f>
        <v>0</v>
      </c>
      <c r="DL22" s="163">
        <f>DI22*10^3+DK22</f>
        <v>0</v>
      </c>
      <c r="DM22" s="163">
        <f>RANK(DL22,$DL$4:$DL$23,0)</f>
        <v>2</v>
      </c>
      <c r="DN22" s="163">
        <f>AJ22</f>
        <v>0</v>
      </c>
      <c r="DO22" s="163">
        <f>(DI22*10^3+DK22)*10^3+DN22</f>
        <v>0</v>
      </c>
      <c r="DP22" s="163">
        <f>RANK(DO22,$DO$4:$DO$23,0)</f>
        <v>2</v>
      </c>
      <c r="DQ22" s="179">
        <f>U22</f>
        <v>0</v>
      </c>
      <c r="DR22" s="179">
        <f>((DI22*10^3+DK22)*10^3+DN22)*10^3+DQ22</f>
        <v>0</v>
      </c>
      <c r="DS22" s="179">
        <f>RANK(DR22,$DR$4:$DR$23,0)</f>
        <v>2</v>
      </c>
      <c r="DT22" s="179">
        <f>AO22</f>
        <v>0</v>
      </c>
      <c r="DU22" s="179">
        <f>(((DI22*10^3+DK22)*10^3+DN22)*10^3+DQ22)*10^3+DT22</f>
        <v>0</v>
      </c>
      <c r="DV22" s="187">
        <f>IF(F22&gt;0,RANK(DU22,$DU$4:$DU$23,0),20)</f>
        <v>20</v>
      </c>
      <c r="DW22" s="179">
        <f>IF(DV22&lt;&gt;20,RANK(DV22,$DV$4:$DV$23,1)+COUNTIF(DV$4:DV22,DV22)-1,20)</f>
        <v>20</v>
      </c>
      <c r="DX22" s="180">
        <f>DI22/$DX$3</f>
        <v>0</v>
      </c>
      <c r="DY22" t="s" s="181">
        <f>IF(COUNTIF(CE22:DB22,"x")&gt;0,"Dis",IF(COUNTIF(DC22,"x")&gt;0,"Abbruch","-"))</f>
        <v>26</v>
      </c>
      <c r="DZ22" s="152"/>
      <c r="EA22" s="111"/>
      <c r="EB22" s="111"/>
    </row>
    <row r="23" ht="16.5" customHeight="1">
      <c r="A23" s="111"/>
      <c r="B23" s="111"/>
      <c r="C23" s="112"/>
      <c r="D23" t="s" s="188">
        <f>'classi'!B31</f>
        <v>199</v>
      </c>
      <c r="E23" s="190"/>
      <c r="F23" s="160">
        <f>'classi'!C31</f>
        <v>0</v>
      </c>
      <c r="G23" s="160">
        <f>'classi'!D31</f>
        <v>0</v>
      </c>
      <c r="H23" s="160">
        <f>'classi'!G31</f>
        <v>0</v>
      </c>
      <c r="I23" s="190"/>
      <c r="J23" s="190"/>
      <c r="K23" s="190"/>
      <c r="L23" s="194">
        <v>0</v>
      </c>
      <c r="M23" s="194">
        <v>0</v>
      </c>
      <c r="N23" s="194">
        <v>0</v>
      </c>
      <c r="O23" s="195"/>
      <c r="P23" s="196">
        <f>AVERAGE(L23:O23)</f>
        <v>0</v>
      </c>
      <c r="Q23" s="194">
        <v>0</v>
      </c>
      <c r="R23" s="194">
        <v>0</v>
      </c>
      <c r="S23" s="194">
        <v>0</v>
      </c>
      <c r="T23" s="195"/>
      <c r="U23" s="196">
        <f>AVERAGE(Q23:T23)</f>
        <v>0</v>
      </c>
      <c r="V23" s="194">
        <v>0</v>
      </c>
      <c r="W23" s="194">
        <v>0</v>
      </c>
      <c r="X23" s="194">
        <v>0</v>
      </c>
      <c r="Y23" s="195"/>
      <c r="Z23" s="196">
        <f>AVERAGE(V23:Y23)</f>
        <v>0</v>
      </c>
      <c r="AA23" s="194">
        <v>0</v>
      </c>
      <c r="AB23" s="194">
        <v>0</v>
      </c>
      <c r="AC23" s="194">
        <v>0</v>
      </c>
      <c r="AD23" s="195"/>
      <c r="AE23" s="196">
        <f>AVERAGE(AA23:AD23)</f>
        <v>0</v>
      </c>
      <c r="AF23" s="194">
        <v>0</v>
      </c>
      <c r="AG23" s="194">
        <v>0</v>
      </c>
      <c r="AH23" s="194">
        <v>0</v>
      </c>
      <c r="AI23" s="195"/>
      <c r="AJ23" s="196">
        <f>AVERAGE(AF23:AI23)</f>
        <v>0</v>
      </c>
      <c r="AK23" s="194">
        <v>0</v>
      </c>
      <c r="AL23" s="194">
        <v>0</v>
      </c>
      <c r="AM23" s="194">
        <v>0</v>
      </c>
      <c r="AN23" s="195"/>
      <c r="AO23" s="196">
        <f>AVERAGE(AK23:AN23)</f>
        <v>0</v>
      </c>
      <c r="AP23" s="194">
        <v>0</v>
      </c>
      <c r="AQ23" s="194">
        <v>0</v>
      </c>
      <c r="AR23" s="194">
        <v>0</v>
      </c>
      <c r="AS23" s="195"/>
      <c r="AT23" s="196">
        <f>AVERAGE(AP23:AS23)</f>
        <v>0</v>
      </c>
      <c r="AU23" s="194">
        <v>0</v>
      </c>
      <c r="AV23" s="194">
        <v>0</v>
      </c>
      <c r="AW23" s="194">
        <v>0</v>
      </c>
      <c r="AX23" s="195"/>
      <c r="AY23" s="196">
        <f>AVERAGE(AU23:AX23)</f>
        <v>0</v>
      </c>
      <c r="AZ23" s="197">
        <f>P23+U23+Z23+AE23+AJ23+AO23+AT23+AY23</f>
        <v>0</v>
      </c>
      <c r="BA23" s="198">
        <v>0</v>
      </c>
      <c r="BB23" s="198">
        <v>0</v>
      </c>
      <c r="BC23" s="198">
        <v>0</v>
      </c>
      <c r="BD23" s="199"/>
      <c r="BE23" s="196">
        <f>AVERAGE(BA23:BD23)</f>
        <v>0</v>
      </c>
      <c r="BF23" s="198">
        <v>0</v>
      </c>
      <c r="BG23" s="198">
        <v>0</v>
      </c>
      <c r="BH23" s="198">
        <v>0</v>
      </c>
      <c r="BI23" s="199"/>
      <c r="BJ23" s="196">
        <f>AVERAGE(BF23:BI23)</f>
        <v>0</v>
      </c>
      <c r="BK23" s="198">
        <v>0</v>
      </c>
      <c r="BL23" s="198">
        <v>0</v>
      </c>
      <c r="BM23" s="198">
        <v>0</v>
      </c>
      <c r="BN23" s="199"/>
      <c r="BO23" s="196">
        <f>AVERAGE(BK23:BN23)</f>
        <v>0</v>
      </c>
      <c r="BP23" s="198">
        <v>0</v>
      </c>
      <c r="BQ23" s="198">
        <v>0</v>
      </c>
      <c r="BR23" s="198">
        <v>0</v>
      </c>
      <c r="BS23" s="199"/>
      <c r="BT23" s="196">
        <f>AVERAGE(BP23:BS23)</f>
        <v>0</v>
      </c>
      <c r="BU23" s="200">
        <v>0</v>
      </c>
      <c r="BV23" s="200">
        <v>0</v>
      </c>
      <c r="BW23" s="200">
        <v>0</v>
      </c>
      <c r="BX23" s="199"/>
      <c r="BY23" s="196">
        <f>AVERAGE(BU23:BX23)</f>
        <v>0</v>
      </c>
      <c r="BZ23" s="200">
        <v>0</v>
      </c>
      <c r="CA23" s="200">
        <v>0</v>
      </c>
      <c r="CB23" s="200">
        <v>0</v>
      </c>
      <c r="CC23" s="201"/>
      <c r="CD23" s="202">
        <f>AVERAGE(BZ23:CC23)</f>
        <v>0</v>
      </c>
      <c r="CE23" s="203"/>
      <c r="CF23" s="204"/>
      <c r="CG23" s="204"/>
      <c r="CH23" s="199"/>
      <c r="CI23" s="204"/>
      <c r="CJ23" s="204"/>
      <c r="CK23" s="204"/>
      <c r="CL23" s="199"/>
      <c r="CM23" s="204"/>
      <c r="CN23" s="204"/>
      <c r="CO23" s="204"/>
      <c r="CP23" s="199"/>
      <c r="CQ23" s="204"/>
      <c r="CR23" s="204"/>
      <c r="CS23" s="204"/>
      <c r="CT23" s="199"/>
      <c r="CU23" s="204"/>
      <c r="CV23" s="204"/>
      <c r="CW23" s="204"/>
      <c r="CX23" s="199"/>
      <c r="CY23" s="204"/>
      <c r="CZ23" s="204"/>
      <c r="DA23" s="204"/>
      <c r="DB23" s="205"/>
      <c r="DC23" s="206"/>
      <c r="DD23" s="207">
        <f>SUM(BA23,BF23,BK23,BP23,BU23,BZ23)</f>
        <v>0</v>
      </c>
      <c r="DE23" s="208">
        <f>SUM(BB23,BG23,BL23,BQ23,BV23,CA23)</f>
        <v>0</v>
      </c>
      <c r="DF23" s="208">
        <f>SUM(BC23,BH23,BM23,BR23,BW23,CB23)</f>
        <v>0</v>
      </c>
      <c r="DG23" s="195">
        <f>SUM(BD23,BI23,BN23,BS23,BX23,CC23)</f>
        <v>0</v>
      </c>
      <c r="DH23" s="209">
        <f>BE23+BJ23+BT23+BO23+BY23+CD23</f>
        <v>0</v>
      </c>
      <c r="DI23" s="196">
        <f>AZ23-DH23</f>
        <v>0</v>
      </c>
      <c r="DJ23" s="210">
        <f>RANK(DI23,$DI$4:$DI$23,0)</f>
        <v>2</v>
      </c>
      <c r="DK23" s="211">
        <f>P23</f>
        <v>0</v>
      </c>
      <c r="DL23" s="196">
        <f>DI23*10^3+DK23</f>
        <v>0</v>
      </c>
      <c r="DM23" s="196">
        <f>RANK(DL23,$DL$4:$DL$23,0)</f>
        <v>2</v>
      </c>
      <c r="DN23" s="196">
        <f>AJ23</f>
        <v>0</v>
      </c>
      <c r="DO23" s="196">
        <f>(DI23*10^3+DK23)*10^3+DN23</f>
        <v>0</v>
      </c>
      <c r="DP23" s="196">
        <f>RANK(DO23,$DO$4:$DO$23,0)</f>
        <v>2</v>
      </c>
      <c r="DQ23" s="212">
        <f>U23</f>
        <v>0</v>
      </c>
      <c r="DR23" s="212">
        <f>((DI23*10^3+DK23)*10^3+DN23)*10^3+DQ23</f>
        <v>0</v>
      </c>
      <c r="DS23" s="213">
        <f>RANK(DR23,$DR$4:$DR$23,0)</f>
        <v>2</v>
      </c>
      <c r="DT23" s="212">
        <f>AO23</f>
        <v>0</v>
      </c>
      <c r="DU23" s="212">
        <f>(((DI23*10^3+DK23)*10^3+DN23)*10^3+DQ23)*10^3+DT23</f>
        <v>0</v>
      </c>
      <c r="DV23" s="213">
        <f>IF(F23&gt;0,RANK(DU23,$DU$4:$DU$23,0),20)</f>
        <v>20</v>
      </c>
      <c r="DW23" s="212">
        <f>IF(DV23&lt;&gt;20,RANK(DV23,$DV$4:$DV$23,1)+COUNTIF(DV$4:DV23,DV23)-1,20)</f>
        <v>20</v>
      </c>
      <c r="DX23" s="214">
        <f>DI23/$DX$3</f>
        <v>0</v>
      </c>
      <c r="DY23" t="s" s="215">
        <f>IF(COUNTIF(CE23:DB23,"x")&gt;0,"Dis",IF(COUNTIF(DC23,"x")&gt;0,"Abbruch","-"))</f>
        <v>26</v>
      </c>
      <c r="DZ23" s="152"/>
      <c r="EA23" s="111"/>
      <c r="EB23" s="111"/>
    </row>
    <row r="24" ht="16.5" customHeight="1">
      <c r="A24" s="111"/>
      <c r="B24" s="111"/>
      <c r="C24" s="121"/>
      <c r="D24" s="300"/>
      <c r="E24" s="216"/>
      <c r="F24" s="300"/>
      <c r="G24" s="300"/>
      <c r="H24" s="300"/>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216"/>
      <c r="BI24" s="216"/>
      <c r="BJ24" s="217"/>
      <c r="BK24" s="217"/>
      <c r="BL24" s="217"/>
      <c r="BM24" s="217"/>
      <c r="BN24" s="217"/>
      <c r="BO24" s="217"/>
      <c r="BP24" s="217"/>
      <c r="BQ24" s="217"/>
      <c r="BR24" s="217"/>
      <c r="BS24" s="217"/>
      <c r="BT24" s="217"/>
      <c r="BU24" s="217"/>
      <c r="BV24" s="217"/>
      <c r="BW24" s="217"/>
      <c r="BX24" s="217"/>
      <c r="BY24" s="217"/>
      <c r="BZ24" s="217"/>
      <c r="CA24" s="217"/>
      <c r="CB24" s="217"/>
      <c r="CC24" s="217"/>
      <c r="CD24" s="217"/>
      <c r="CE24" s="217"/>
      <c r="CF24" s="217"/>
      <c r="CG24" s="217"/>
      <c r="CH24" s="217"/>
      <c r="CI24" s="217"/>
      <c r="CJ24" s="217"/>
      <c r="CK24" s="217"/>
      <c r="CL24" s="217"/>
      <c r="CM24" s="217"/>
      <c r="CN24" s="217"/>
      <c r="CO24" s="217"/>
      <c r="CP24" s="217"/>
      <c r="CQ24" s="217"/>
      <c r="CR24" s="217"/>
      <c r="CS24" s="217"/>
      <c r="CT24" s="217"/>
      <c r="CU24" s="217"/>
      <c r="CV24" s="217"/>
      <c r="CW24" s="217"/>
      <c r="CX24" s="217"/>
      <c r="CY24" s="217"/>
      <c r="CZ24" s="217"/>
      <c r="DA24" s="217"/>
      <c r="DB24" s="217"/>
      <c r="DC24" s="217"/>
      <c r="DD24" s="217"/>
      <c r="DE24" s="217"/>
      <c r="DF24" s="217"/>
      <c r="DG24" s="217"/>
      <c r="DH24" s="217"/>
      <c r="DI24" s="217"/>
      <c r="DJ24" s="217"/>
      <c r="DK24" s="218"/>
      <c r="DL24" s="218"/>
      <c r="DM24" s="218"/>
      <c r="DN24" s="218"/>
      <c r="DO24" s="218"/>
      <c r="DP24" s="218"/>
      <c r="DQ24" s="218"/>
      <c r="DR24" s="219">
        <f>((DI24*10^3+DK24)*10^3+DN24)*10^3+DQ24</f>
        <v>0</v>
      </c>
      <c r="DS24" s="220"/>
      <c r="DT24" s="218"/>
      <c r="DU24" s="218"/>
      <c r="DV24" s="218"/>
      <c r="DW24" s="218"/>
      <c r="DX24" s="218"/>
      <c r="DY24" s="218"/>
      <c r="DZ24" s="121"/>
      <c r="EA24" s="111"/>
      <c r="EB24" s="111"/>
    </row>
    <row r="25" ht="16" customHeight="1">
      <c r="A25" s="111"/>
      <c r="B25" s="11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221"/>
      <c r="BK25" s="221"/>
      <c r="BL25" s="221"/>
      <c r="BM25" s="221"/>
      <c r="BN25" s="221"/>
      <c r="BO25" s="221"/>
      <c r="BP25" s="221"/>
      <c r="BQ25" s="221"/>
      <c r="BR25" s="221"/>
      <c r="BS25" s="221"/>
      <c r="BT25" s="221"/>
      <c r="BU25" s="221"/>
      <c r="BV25" s="221"/>
      <c r="BW25" s="221"/>
      <c r="BX25" s="221"/>
      <c r="BY25" s="221"/>
      <c r="BZ25" s="221"/>
      <c r="CA25" s="221"/>
      <c r="CB25" s="221"/>
      <c r="CC25" s="221"/>
      <c r="CD25" s="221"/>
      <c r="CE25" s="221"/>
      <c r="CF25" s="221"/>
      <c r="CG25" s="221"/>
      <c r="CH25" s="221"/>
      <c r="CI25" s="221"/>
      <c r="CJ25" s="221"/>
      <c r="CK25" s="221"/>
      <c r="CL25" s="221"/>
      <c r="CM25" s="221"/>
      <c r="CN25" s="221"/>
      <c r="CO25" s="221"/>
      <c r="CP25" s="221"/>
      <c r="CQ25" s="221"/>
      <c r="CR25" s="221"/>
      <c r="CS25" s="221"/>
      <c r="CT25" s="221"/>
      <c r="CU25" s="221"/>
      <c r="CV25" s="221"/>
      <c r="CW25" s="221"/>
      <c r="CX25" s="221"/>
      <c r="CY25" s="221"/>
      <c r="CZ25" s="221"/>
      <c r="DA25" s="221"/>
      <c r="DB25" s="221"/>
      <c r="DC25" s="221"/>
      <c r="DD25" s="221"/>
      <c r="DE25" s="221"/>
      <c r="DF25" s="221"/>
      <c r="DG25" s="221"/>
      <c r="DH25" s="221"/>
      <c r="DI25" s="221"/>
      <c r="DJ25" s="221"/>
      <c r="DK25" s="222"/>
      <c r="DL25" s="222"/>
      <c r="DM25" s="222"/>
      <c r="DN25" s="222"/>
      <c r="DO25" s="222"/>
      <c r="DP25" s="222"/>
      <c r="DQ25" s="121"/>
      <c r="DR25" s="121"/>
      <c r="DS25" s="121"/>
      <c r="DT25" s="121"/>
      <c r="DU25" s="121"/>
      <c r="DV25" s="121"/>
      <c r="DW25" s="121"/>
      <c r="DX25" s="223"/>
      <c r="DY25" s="223"/>
      <c r="DZ25" s="121"/>
      <c r="EA25" s="111"/>
      <c r="EB25" s="111"/>
    </row>
    <row r="26" ht="16.5" customHeight="1">
      <c r="A26" s="111"/>
      <c r="B26" s="111"/>
      <c r="C26" s="121"/>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221"/>
      <c r="BK26" s="221"/>
      <c r="BL26" s="221"/>
      <c r="BM26" s="221"/>
      <c r="BN26" s="221"/>
      <c r="BO26" s="221"/>
      <c r="BP26" s="221"/>
      <c r="BQ26" s="221"/>
      <c r="BR26" s="221"/>
      <c r="BS26" s="221"/>
      <c r="BT26" s="221"/>
      <c r="BU26" s="221"/>
      <c r="BV26" s="221"/>
      <c r="BW26" s="221"/>
      <c r="BX26" s="221"/>
      <c r="BY26" s="221"/>
      <c r="BZ26" s="221"/>
      <c r="CA26" s="221"/>
      <c r="CB26" s="221"/>
      <c r="CC26" s="221"/>
      <c r="CD26" s="221"/>
      <c r="CE26" s="221"/>
      <c r="CF26" s="221"/>
      <c r="CG26" s="221"/>
      <c r="CH26" s="221"/>
      <c r="CI26" s="221"/>
      <c r="CJ26" s="221"/>
      <c r="CK26" s="221"/>
      <c r="CL26" s="221"/>
      <c r="CM26" s="221"/>
      <c r="CN26" s="221"/>
      <c r="CO26" s="221"/>
      <c r="CP26" s="221"/>
      <c r="CQ26" s="221"/>
      <c r="CR26" s="221"/>
      <c r="CS26" s="221"/>
      <c r="CT26" s="221"/>
      <c r="CU26" s="221"/>
      <c r="CV26" s="221"/>
      <c r="CW26" s="221"/>
      <c r="CX26" s="221"/>
      <c r="CY26" s="221"/>
      <c r="CZ26" s="221"/>
      <c r="DA26" s="221"/>
      <c r="DB26" s="221"/>
      <c r="DC26" s="221"/>
      <c r="DD26" s="221"/>
      <c r="DE26" s="221"/>
      <c r="DF26" s="221"/>
      <c r="DG26" s="221"/>
      <c r="DH26" s="221"/>
      <c r="DI26" s="221"/>
      <c r="DJ26" s="221"/>
      <c r="DK26" s="222"/>
      <c r="DL26" s="222"/>
      <c r="DM26" s="222"/>
      <c r="DN26" s="222"/>
      <c r="DO26" s="222"/>
      <c r="DP26" s="222"/>
      <c r="DQ26" s="121"/>
      <c r="DR26" s="121"/>
      <c r="DS26" s="121"/>
      <c r="DT26" s="121"/>
      <c r="DU26" s="121"/>
      <c r="DV26" s="121"/>
      <c r="DW26" s="121"/>
      <c r="DX26" s="121"/>
      <c r="DY26" s="121"/>
      <c r="DZ26" s="121"/>
      <c r="EA26" s="111"/>
      <c r="EB26" s="111"/>
    </row>
    <row r="27" ht="17" customHeight="1">
      <c r="A27" s="111"/>
      <c r="B27" s="111"/>
      <c r="C27" s="112"/>
      <c r="D27" t="s" s="224">
        <f>D2</f>
        <v>200</v>
      </c>
      <c r="E27" s="225"/>
      <c r="F27" s="226"/>
      <c r="G27" s="227"/>
      <c r="H27" t="s" s="228">
        <f>D1</f>
        <v>105</v>
      </c>
      <c r="I27" s="229"/>
      <c r="J27" s="230"/>
      <c r="K27" s="231"/>
      <c r="L27" t="s" s="229">
        <v>106</v>
      </c>
      <c r="M27" s="232"/>
      <c r="N27" s="232"/>
      <c r="O27" s="233"/>
      <c r="P27" t="s" s="229">
        <v>107</v>
      </c>
      <c r="Q27" s="232"/>
      <c r="R27" s="232"/>
      <c r="S27" s="232"/>
      <c r="T27" s="233"/>
      <c r="U27" t="s" s="229">
        <v>108</v>
      </c>
      <c r="V27" s="232"/>
      <c r="W27" s="232"/>
      <c r="X27" s="232"/>
      <c r="Y27" s="232"/>
      <c r="Z27" s="232"/>
      <c r="AA27" s="233"/>
      <c r="AB27" s="234"/>
      <c r="AC27" s="232"/>
      <c r="AD27" s="232"/>
      <c r="AE27" s="128"/>
      <c r="AF27" s="129"/>
      <c r="AG27" s="152"/>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1"/>
      <c r="CF27" s="221"/>
      <c r="CG27" s="221"/>
      <c r="CH27" s="221"/>
      <c r="CI27" s="221"/>
      <c r="CJ27" s="221"/>
      <c r="CK27" s="221"/>
      <c r="CL27" s="221"/>
      <c r="CM27" s="221"/>
      <c r="CN27" s="221"/>
      <c r="CO27" s="221"/>
      <c r="CP27" s="221"/>
      <c r="CQ27" s="221"/>
      <c r="CR27" s="221"/>
      <c r="CS27" s="221"/>
      <c r="CT27" s="221"/>
      <c r="CU27" s="221"/>
      <c r="CV27" s="221"/>
      <c r="CW27" s="221"/>
      <c r="CX27" s="221"/>
      <c r="CY27" s="221"/>
      <c r="CZ27" s="221"/>
      <c r="DA27" s="221"/>
      <c r="DB27" s="221"/>
      <c r="DC27" s="221"/>
      <c r="DD27" s="221"/>
      <c r="DE27" s="221"/>
      <c r="DF27" s="221"/>
      <c r="DG27" s="221"/>
      <c r="DH27" s="221"/>
      <c r="DI27" s="221"/>
      <c r="DJ27" s="221"/>
      <c r="DK27" s="121"/>
      <c r="DL27" s="121"/>
      <c r="DM27" s="121"/>
      <c r="DN27" s="121"/>
      <c r="DO27" s="121"/>
      <c r="DP27" s="121"/>
      <c r="DQ27" s="121"/>
      <c r="DR27" s="121"/>
      <c r="DS27" s="121"/>
      <c r="DT27" s="121"/>
      <c r="DU27" s="121"/>
      <c r="DV27" s="121"/>
      <c r="DW27" s="121"/>
      <c r="DX27" s="121"/>
      <c r="DY27" s="121"/>
      <c r="DZ27" s="121"/>
      <c r="EA27" s="111"/>
      <c r="EB27" s="111"/>
    </row>
    <row r="28" ht="17" customHeight="1">
      <c r="A28" s="111"/>
      <c r="B28" s="111"/>
      <c r="C28" s="112"/>
      <c r="D28" t="s" s="132">
        <v>136</v>
      </c>
      <c r="E28" s="133"/>
      <c r="F28" t="s" s="134">
        <v>9</v>
      </c>
      <c r="G28" t="s" s="134">
        <v>10</v>
      </c>
      <c r="H28" t="s" s="134">
        <v>71</v>
      </c>
      <c r="I28" s="235"/>
      <c r="J28" s="235"/>
      <c r="K28" s="236"/>
      <c r="L28" t="s" s="237">
        <v>109</v>
      </c>
      <c r="M28" t="s" s="238">
        <v>110</v>
      </c>
      <c r="N28" t="s" s="238">
        <v>111</v>
      </c>
      <c r="O28" t="s" s="239">
        <v>112</v>
      </c>
      <c r="P28" t="s" s="237">
        <v>113</v>
      </c>
      <c r="Q28" t="s" s="238">
        <v>114</v>
      </c>
      <c r="R28" t="s" s="238">
        <v>115</v>
      </c>
      <c r="S28" t="s" s="238">
        <v>116</v>
      </c>
      <c r="T28" t="s" s="240">
        <v>149</v>
      </c>
      <c r="U28" t="s" s="237">
        <v>118</v>
      </c>
      <c r="V28" t="s" s="238">
        <v>119</v>
      </c>
      <c r="W28" t="s" s="238">
        <v>120</v>
      </c>
      <c r="X28" t="s" s="238">
        <v>121</v>
      </c>
      <c r="Y28" t="s" s="238">
        <v>150</v>
      </c>
      <c r="Z28" t="s" s="238">
        <v>151</v>
      </c>
      <c r="AA28" t="s" s="239">
        <v>152</v>
      </c>
      <c r="AB28" t="s" s="237">
        <v>153</v>
      </c>
      <c r="AC28" t="s" s="241">
        <v>133</v>
      </c>
      <c r="AD28" t="s" s="241">
        <v>8</v>
      </c>
      <c r="AE28" s="242"/>
      <c r="AF28" s="243"/>
      <c r="AG28" s="152"/>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221"/>
      <c r="BK28" s="221"/>
      <c r="BL28" s="221"/>
      <c r="BM28" s="221"/>
      <c r="BN28" s="221"/>
      <c r="BO28" s="221"/>
      <c r="BP28" s="221"/>
      <c r="BQ28" s="221"/>
      <c r="BR28" s="221"/>
      <c r="BS28" s="221"/>
      <c r="BT28" s="221"/>
      <c r="BU28" s="221"/>
      <c r="BV28" s="221"/>
      <c r="BW28" s="221"/>
      <c r="BX28" s="221"/>
      <c r="BY28" s="221"/>
      <c r="BZ28" s="221"/>
      <c r="CA28" s="221"/>
      <c r="CB28" s="221"/>
      <c r="CC28" s="221"/>
      <c r="CD28" s="221"/>
      <c r="CE28" s="221"/>
      <c r="CF28" s="221"/>
      <c r="CG28" s="221"/>
      <c r="CH28" s="221"/>
      <c r="CI28" s="221"/>
      <c r="CJ28" s="221"/>
      <c r="CK28" s="221"/>
      <c r="CL28" s="221"/>
      <c r="CM28" s="221"/>
      <c r="CN28" s="221"/>
      <c r="CO28" s="221"/>
      <c r="CP28" s="221"/>
      <c r="CQ28" s="221"/>
      <c r="CR28" s="221"/>
      <c r="CS28" s="221"/>
      <c r="CT28" s="221"/>
      <c r="CU28" s="221"/>
      <c r="CV28" s="221"/>
      <c r="CW28" s="221"/>
      <c r="CX28" s="221"/>
      <c r="CY28" s="221"/>
      <c r="CZ28" s="221"/>
      <c r="DA28" s="221"/>
      <c r="DB28" s="221"/>
      <c r="DC28" s="221"/>
      <c r="DD28" s="221"/>
      <c r="DE28" s="221"/>
      <c r="DF28" s="221"/>
      <c r="DG28" s="221"/>
      <c r="DH28" s="221"/>
      <c r="DI28" s="221"/>
      <c r="DJ28" s="221"/>
      <c r="DK28" s="121"/>
      <c r="DL28" s="121"/>
      <c r="DM28" s="121"/>
      <c r="DN28" s="121"/>
      <c r="DO28" s="121"/>
      <c r="DP28" s="121"/>
      <c r="DQ28" s="121"/>
      <c r="DR28" s="121"/>
      <c r="DS28" s="121"/>
      <c r="DT28" s="121"/>
      <c r="DU28" s="121"/>
      <c r="DV28" s="121"/>
      <c r="DW28" s="121"/>
      <c r="DX28" s="121"/>
      <c r="DY28" s="121"/>
      <c r="DZ28" s="121"/>
      <c r="EA28" s="111"/>
      <c r="EB28" s="111"/>
    </row>
    <row r="29" ht="17" customHeight="1">
      <c r="A29" s="111"/>
      <c r="B29" s="111"/>
      <c r="C29" s="244">
        <v>1</v>
      </c>
      <c r="D29" s="260">
        <f>IF(AA29="-",INDEX(DV$1:DV$23,MATCH(C29,$DW$1:$DW$23,0)),AA29)</f>
        <v>1</v>
      </c>
      <c r="E29" s="261"/>
      <c r="F29" t="s" s="183">
        <f>INDEX(F$1:F$23,MATCH(C29,$DW$1:$DW$23,0))</f>
        <v>167</v>
      </c>
      <c r="G29" t="s" s="183">
        <f>INDEX(G$1:G$23,MATCH(C29,$DW$1:$DW$23,0))</f>
        <v>168</v>
      </c>
      <c r="H29" t="s" s="183">
        <f>INDEX(H$1:H$23,MATCH(C29,$DW$1:$DW$23,0))</f>
        <v>201</v>
      </c>
      <c r="I29" s="261"/>
      <c r="J29" s="261"/>
      <c r="K29" s="262"/>
      <c r="L29" s="263">
        <f>INDEX(P$1:P$23,MATCH(C29,$DW$1:$DW$23,0))</f>
        <v>23.33333333333333</v>
      </c>
      <c r="M29" s="264">
        <f>INDEX(U$1:U$23,MATCH(C29,$DW$1:$DW$23,0))</f>
        <v>21.66666666666667</v>
      </c>
      <c r="N29" s="264">
        <f>INDEX(Z$1:Z$23,MATCH(C29,$DW$1:$DW$23,0))</f>
        <v>21</v>
      </c>
      <c r="O29" s="265">
        <f>INDEX(AE$1:AE$23,MATCH(C29,$DW$1:$DW$23,0))</f>
        <v>21.66666666666667</v>
      </c>
      <c r="P29" s="263">
        <f>INDEX(AJ$1:AJ$23,MATCH(C29,$DW$1:$DW$23,0))</f>
        <v>19.66666666666667</v>
      </c>
      <c r="Q29" s="264">
        <f>INDEX(AO$1:AO$23,MATCH(C29,$DW$1:$DW$23,0))</f>
        <v>21.33333333333333</v>
      </c>
      <c r="R29" s="264">
        <f>INDEX(AT$1:AT$23,MATCH(C29,$DW$1:$DW$23,0))</f>
        <v>20.66666666666667</v>
      </c>
      <c r="S29" s="265">
        <f>INDEX(AY$1:AY$23,MATCH(C29,$DW$1:$DW$23,0))</f>
        <v>19.66666666666667</v>
      </c>
      <c r="T29" s="266">
        <f>INDEX(AZ$1:AZ$23,MATCH(C29,$DW$1:$DW$23,0))</f>
        <v>169</v>
      </c>
      <c r="U29" s="263">
        <f>INDEX(BE$1:BE$23,MATCH(C29,$DW$1:$DW$23,0))</f>
        <v>0</v>
      </c>
      <c r="V29" s="264">
        <f>INDEX(BJ$1:BJ$23,MATCH(C29,$DW$1:$DW$23,0))</f>
        <v>0</v>
      </c>
      <c r="W29" s="264">
        <f>INDEX(BO$1:BO$23,MATCH(C29,$DW$1:$DW$23,0))</f>
        <v>0</v>
      </c>
      <c r="X29" s="264">
        <f>INDEX(BT$1:BT$23,MATCH(C29,$DW$1:$DW$23,0))</f>
        <v>0</v>
      </c>
      <c r="Y29" s="264">
        <f>INDEX(BY$1:BY$23,MATCH(C29,$DW$1:$DW$23,0))</f>
        <v>0</v>
      </c>
      <c r="Z29" s="265">
        <f>INDEX(CD$1:CD$23,MATCH(C29,$DW$1:$DW$23,0))</f>
        <v>0</v>
      </c>
      <c r="AA29" t="s" s="267">
        <f>INDEX(DY$1:DY$23,MATCH(C29,$DW$1:$DW$23,0))</f>
        <v>157</v>
      </c>
      <c r="AB29" s="263">
        <f>INDEX(DH$1:DH$23,MATCH(C29,$DW$1:$DW$23,0))</f>
        <v>0</v>
      </c>
      <c r="AC29" s="268">
        <f>INDEX(DI$1:DI$23,MATCH(C29,$DW$1:$DW$23,0))</f>
        <v>169</v>
      </c>
      <c r="AD29" s="269">
        <f>INDEX(D$1:D$23,MATCH(C29,$DW$1:$DW$23,0))</f>
        <v>25</v>
      </c>
      <c r="AE29" s="270">
        <f>INDEX(DX$1:DX$23,MATCH(C29,$DW$1:$DW$23,0))</f>
        <v>1</v>
      </c>
      <c r="AF29" t="s" s="257">
        <f>IF(AC29&gt;=150,"Point","-")</f>
        <v>133</v>
      </c>
      <c r="AG29" s="258"/>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221"/>
      <c r="BK29" s="221"/>
      <c r="BL29" s="221"/>
      <c r="BM29" s="221"/>
      <c r="BN29" s="221"/>
      <c r="BO29" s="221"/>
      <c r="BP29" s="221"/>
      <c r="BQ29" s="221"/>
      <c r="BR29" s="221"/>
      <c r="BS29" s="221"/>
      <c r="BT29" s="221"/>
      <c r="BU29" s="221"/>
      <c r="BV29" s="221"/>
      <c r="BW29" s="221"/>
      <c r="BX29" s="221"/>
      <c r="BY29" s="221"/>
      <c r="BZ29" s="221"/>
      <c r="CA29" s="221"/>
      <c r="CB29" s="221"/>
      <c r="CC29" s="221"/>
      <c r="CD29" s="221"/>
      <c r="CE29" s="221"/>
      <c r="CF29" s="221"/>
      <c r="CG29" s="221"/>
      <c r="CH29" s="221"/>
      <c r="CI29" s="221"/>
      <c r="CJ29" s="221"/>
      <c r="CK29" s="221"/>
      <c r="CL29" s="221"/>
      <c r="CM29" s="221"/>
      <c r="CN29" s="221"/>
      <c r="CO29" s="221"/>
      <c r="CP29" s="221"/>
      <c r="CQ29" s="221"/>
      <c r="CR29" s="221"/>
      <c r="CS29" s="221"/>
      <c r="CT29" s="221"/>
      <c r="CU29" s="221"/>
      <c r="CV29" s="221"/>
      <c r="CW29" s="221"/>
      <c r="CX29" s="221"/>
      <c r="CY29" s="221"/>
      <c r="CZ29" s="221"/>
      <c r="DA29" s="221"/>
      <c r="DB29" s="221"/>
      <c r="DC29" s="221"/>
      <c r="DD29" s="221"/>
      <c r="DE29" s="221"/>
      <c r="DF29" s="221"/>
      <c r="DG29" s="221"/>
      <c r="DH29" s="221"/>
      <c r="DI29" s="221"/>
      <c r="DJ29" s="221"/>
      <c r="DK29" s="121"/>
      <c r="DL29" s="121"/>
      <c r="DM29" s="121"/>
      <c r="DN29" s="121"/>
      <c r="DO29" s="121"/>
      <c r="DP29" s="121"/>
      <c r="DQ29" s="121"/>
      <c r="DR29" s="121"/>
      <c r="DS29" s="121"/>
      <c r="DT29" s="121"/>
      <c r="DU29" s="121"/>
      <c r="DV29" s="121"/>
      <c r="DW29" s="121"/>
      <c r="DX29" s="121"/>
      <c r="DY29" s="121"/>
      <c r="DZ29" s="121"/>
      <c r="EA29" s="111"/>
      <c r="EB29" s="111"/>
    </row>
    <row r="30" ht="17" customHeight="1">
      <c r="A30" s="111"/>
      <c r="B30" s="111"/>
      <c r="C30" s="244">
        <v>2</v>
      </c>
      <c r="D30" s="303">
        <f>IF(AA30="-",INDEX(DV$1:DV$23,MATCH(C30,$DW$1:$DW$23,0)),AA30)</f>
      </c>
      <c r="E30" s="182"/>
      <c r="F30" s="160">
        <f>INDEX(F$1:F$23,MATCH(C30,$DW$1:$DW$23,0))</f>
      </c>
      <c r="G30" s="160">
        <f>INDEX(G$1:G$23,MATCH(C30,$DW$1:$DW$23,0))</f>
      </c>
      <c r="H30" s="160">
        <f>INDEX(H$1:H$23,MATCH(C30,$DW$1:$DW$23,0))</f>
      </c>
      <c r="I30" s="182"/>
      <c r="J30" s="182"/>
      <c r="K30" s="308"/>
      <c r="L30" s="178">
        <f>INDEX(P$1:P$23,MATCH(C30,$DW$1:$DW$23,0))</f>
      </c>
      <c r="M30" s="163">
        <f>INDEX(U$1:U$23,MATCH(C30,$DW$1:$DW$23,0))</f>
      </c>
      <c r="N30" s="163">
        <f>INDEX(Z$1:Z$23,MATCH(C30,$DW$1:$DW$23,0))</f>
      </c>
      <c r="O30" s="177">
        <f>INDEX(AE$1:AE$23,MATCH(C30,$DW$1:$DW$23,0))</f>
      </c>
      <c r="P30" s="178">
        <f>INDEX(AJ$1:AJ$23,MATCH(C30,$DW$1:$DW$23,0))</f>
      </c>
      <c r="Q30" s="163">
        <f>INDEX(AO$1:AO$23,MATCH(C30,$DW$1:$DW$23,0))</f>
      </c>
      <c r="R30" s="163">
        <f>INDEX(AT$1:AT$23,MATCH(C30,$DW$1:$DW$23,0))</f>
      </c>
      <c r="S30" s="169">
        <f>INDEX(AY$1:AY$23,MATCH(C30,$DW$1:$DW$23,0))</f>
      </c>
      <c r="T30" s="309">
        <f>INDEX(AZ$1:AZ$23,MATCH(C30,$DW$1:$DW$23,0))</f>
      </c>
      <c r="U30" s="178">
        <f>INDEX(BE$1:BE$23,MATCH(C30,$DW$1:$DW$23,0))</f>
      </c>
      <c r="V30" s="163">
        <f>INDEX(BJ1:BJ35,MATCH(C30,$DW1:$DW35,0))</f>
      </c>
      <c r="W30" s="163">
        <f>INDEX(BO$1:BO$23,MATCH(C30,$DW$1:$DW$23,0))</f>
      </c>
      <c r="X30" s="163">
        <f>INDEX(BT$1:BT$23,MATCH(C30,$DW$1:$DW$23,0))</f>
      </c>
      <c r="Y30" s="163">
        <f>INDEX(BY$1:BY$23,MATCH(C30,$DW$1:$DW$23,0))</f>
      </c>
      <c r="Z30" s="169">
        <f>INDEX(CD$1:CD$23,MATCH(C30,$DW$1:$DW$23,0))</f>
      </c>
      <c r="AA30" s="310">
        <f>INDEX(DY$1:DY$23,MATCH(C30,$DW$1:$DW$23,0))</f>
      </c>
      <c r="AB30" s="178">
        <f>INDEX(DH$1:DH$23,MATCH(C30,$DW$1:$DW$23,0))</f>
      </c>
      <c r="AC30" s="162">
        <f>INDEX(DI$1:DI$23,MATCH(C30,$DW$1:$DW$23,0))</f>
      </c>
      <c r="AD30" s="179">
        <f>INDEX(D$1:D$23,MATCH(C30,$DW$1:$DW$23,0))</f>
      </c>
      <c r="AE30" s="180">
        <f>INDEX(DX$1:DX$23,MATCH(C30,$DW$1:$DW$23,0))</f>
      </c>
      <c r="AF30" s="257">
        <f>IF(AC30&gt;=150,"Point","-")</f>
      </c>
      <c r="AG30" s="31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221"/>
      <c r="BK30" s="221"/>
      <c r="BL30" s="221"/>
      <c r="BM30" s="221"/>
      <c r="BN30" s="221"/>
      <c r="BO30" s="221"/>
      <c r="BP30" s="221"/>
      <c r="BQ30" s="221"/>
      <c r="BR30" s="221"/>
      <c r="BS30" s="221"/>
      <c r="BT30" s="221"/>
      <c r="BU30" s="221"/>
      <c r="BV30" s="221"/>
      <c r="BW30" s="221"/>
      <c r="BX30" s="221"/>
      <c r="BY30" s="221"/>
      <c r="BZ30" s="221"/>
      <c r="CA30" s="221"/>
      <c r="CB30" s="221"/>
      <c r="CC30" s="221"/>
      <c r="CD30" s="221"/>
      <c r="CE30" s="221"/>
      <c r="CF30" s="221"/>
      <c r="CG30" s="221"/>
      <c r="CH30" s="221"/>
      <c r="CI30" s="221"/>
      <c r="CJ30" s="221"/>
      <c r="CK30" s="221"/>
      <c r="CL30" s="221"/>
      <c r="CM30" s="221"/>
      <c r="CN30" s="221"/>
      <c r="CO30" s="221"/>
      <c r="CP30" s="221"/>
      <c r="CQ30" s="221"/>
      <c r="CR30" s="221"/>
      <c r="CS30" s="221"/>
      <c r="CT30" s="221"/>
      <c r="CU30" s="221"/>
      <c r="CV30" s="221"/>
      <c r="CW30" s="221"/>
      <c r="CX30" s="221"/>
      <c r="CY30" s="221"/>
      <c r="CZ30" s="221"/>
      <c r="DA30" s="221"/>
      <c r="DB30" s="221"/>
      <c r="DC30" s="221"/>
      <c r="DD30" s="221"/>
      <c r="DE30" s="221"/>
      <c r="DF30" s="221"/>
      <c r="DG30" s="221"/>
      <c r="DH30" s="221"/>
      <c r="DI30" s="221"/>
      <c r="DJ30" s="221"/>
      <c r="DK30" s="121"/>
      <c r="DL30" s="121"/>
      <c r="DM30" s="121"/>
      <c r="DN30" s="121"/>
      <c r="DO30" s="121"/>
      <c r="DP30" s="121"/>
      <c r="DQ30" s="121"/>
      <c r="DR30" s="121"/>
      <c r="DS30" s="121"/>
      <c r="DT30" s="121"/>
      <c r="DU30" s="121"/>
      <c r="DV30" s="121"/>
      <c r="DW30" s="121"/>
      <c r="DX30" s="121"/>
      <c r="DY30" s="121"/>
      <c r="DZ30" s="121"/>
      <c r="EA30" s="111"/>
      <c r="EB30" s="111"/>
    </row>
    <row r="31" ht="17" customHeight="1">
      <c r="A31" s="111"/>
      <c r="B31" s="111"/>
      <c r="C31" s="244">
        <v>3</v>
      </c>
      <c r="D31" s="303">
        <f>IF(AA31="-",INDEX(DV$1:DV$23,MATCH(C31,$DW$1:$DW$23,0)),AA31)</f>
      </c>
      <c r="E31" s="182"/>
      <c r="F31" s="160">
        <f>INDEX(F$1:F$23,MATCH(C31,$DW$1:$DW$23,0))</f>
      </c>
      <c r="G31" s="160">
        <f>INDEX(G$1:G$23,MATCH(C31,$DW$1:$DW$23,0))</f>
      </c>
      <c r="H31" s="160">
        <f>INDEX(H$1:H$23,MATCH(C31,$DW$1:$DW$23,0))</f>
      </c>
      <c r="I31" s="182"/>
      <c r="J31" s="182"/>
      <c r="K31" s="308"/>
      <c r="L31" s="178">
        <f>INDEX(P$1:P$23,MATCH(C31,$DW$1:$DW$23,0))</f>
      </c>
      <c r="M31" s="163">
        <f>INDEX(U$1:U$23,MATCH(C31,$DW$1:$DW$23,0))</f>
      </c>
      <c r="N31" s="163">
        <f>INDEX(Z$1:Z$23,MATCH(C31,$DW$1:$DW$23,0))</f>
      </c>
      <c r="O31" s="177">
        <f>INDEX(AE$1:AE$23,MATCH(C31,$DW$1:$DW$23,0))</f>
      </c>
      <c r="P31" s="178">
        <f>INDEX(AJ$1:AJ$23,MATCH(C31,$DW$1:$DW$23,0))</f>
      </c>
      <c r="Q31" s="163">
        <f>INDEX(AO$1:AO$23,MATCH(C31,$DW$1:$DW$23,0))</f>
      </c>
      <c r="R31" s="163">
        <f>INDEX(AT$1:AT$23,MATCH(C31,$DW$1:$DW$23,0))</f>
      </c>
      <c r="S31" s="169">
        <f>INDEX(AY$1:AY$23,MATCH(C31,$DW$1:$DW$23,0))</f>
      </c>
      <c r="T31" s="309">
        <f>INDEX(AZ$1:AZ$23,MATCH(C31,$DW$1:$DW$23,0))</f>
      </c>
      <c r="U31" s="178">
        <f>INDEX(BE$1:BE$23,MATCH(C31,$DW$1:$DW$23,0))</f>
      </c>
      <c r="V31" s="163">
        <f>INDEX(BJ1:BJ35,MATCH(C31,$DW1:$DW35,0))</f>
      </c>
      <c r="W31" s="163">
        <f>INDEX(BO$1:BO$23,MATCH(C31,$DW$1:$DW$23,0))</f>
      </c>
      <c r="X31" s="163">
        <f>INDEX(BT$1:BT$23,MATCH(C31,$DW$1:$DW$23,0))</f>
      </c>
      <c r="Y31" s="163">
        <f>INDEX(BY$1:BY$23,MATCH(C31,$DW$1:$DW$23,0))</f>
      </c>
      <c r="Z31" s="169">
        <f>INDEX(CD$1:CD$23,MATCH(C31,$DW$1:$DW$23,0))</f>
      </c>
      <c r="AA31" s="310">
        <f>INDEX(DY$1:DY$23,MATCH(C31,$DW$1:$DW$23,0))</f>
      </c>
      <c r="AB31" s="178">
        <f>INDEX(DH$1:DH$23,MATCH(C31,$DW$1:$DW$23,0))</f>
      </c>
      <c r="AC31" s="162">
        <f>INDEX(DI$1:DI$23,MATCH(C31,$DW$1:$DW$23,0))</f>
      </c>
      <c r="AD31" s="179">
        <f>INDEX(D$1:D$23,MATCH(C31,$DW$1:$DW$23,0))</f>
      </c>
      <c r="AE31" s="180">
        <f>INDEX(DX$1:DX$23,MATCH(C31,$DW$1:$DW$23,0))</f>
      </c>
      <c r="AF31" s="257">
        <f>IF(AC31&gt;=150,"Point","-")</f>
      </c>
      <c r="AG31" s="31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221"/>
      <c r="BK31" s="221"/>
      <c r="BL31" s="221"/>
      <c r="BM31" s="221"/>
      <c r="BN31" s="221"/>
      <c r="BO31" s="221"/>
      <c r="BP31" s="221"/>
      <c r="BQ31" s="221"/>
      <c r="BR31" s="221"/>
      <c r="BS31" s="221"/>
      <c r="BT31" s="221"/>
      <c r="BU31" s="221"/>
      <c r="BV31" s="221"/>
      <c r="BW31" s="221"/>
      <c r="BX31" s="221"/>
      <c r="BY31" s="221"/>
      <c r="BZ31" s="221"/>
      <c r="CA31" s="221"/>
      <c r="CB31" s="221"/>
      <c r="CC31" s="221"/>
      <c r="CD31" s="221"/>
      <c r="CE31" s="221"/>
      <c r="CF31" s="221"/>
      <c r="CG31" s="221"/>
      <c r="CH31" s="221"/>
      <c r="CI31" s="221"/>
      <c r="CJ31" s="221"/>
      <c r="CK31" s="221"/>
      <c r="CL31" s="221"/>
      <c r="CM31" s="221"/>
      <c r="CN31" s="221"/>
      <c r="CO31" s="221"/>
      <c r="CP31" s="221"/>
      <c r="CQ31" s="221"/>
      <c r="CR31" s="221"/>
      <c r="CS31" s="221"/>
      <c r="CT31" s="221"/>
      <c r="CU31" s="221"/>
      <c r="CV31" s="221"/>
      <c r="CW31" s="221"/>
      <c r="CX31" s="221"/>
      <c r="CY31" s="221"/>
      <c r="CZ31" s="221"/>
      <c r="DA31" s="221"/>
      <c r="DB31" s="221"/>
      <c r="DC31" s="221"/>
      <c r="DD31" s="221"/>
      <c r="DE31" s="221"/>
      <c r="DF31" s="221"/>
      <c r="DG31" s="221"/>
      <c r="DH31" s="221"/>
      <c r="DI31" s="221"/>
      <c r="DJ31" s="221"/>
      <c r="DK31" s="121"/>
      <c r="DL31" s="121"/>
      <c r="DM31" s="121"/>
      <c r="DN31" s="121"/>
      <c r="DO31" s="121"/>
      <c r="DP31" s="121"/>
      <c r="DQ31" s="121"/>
      <c r="DR31" s="121"/>
      <c r="DS31" s="121"/>
      <c r="DT31" s="121"/>
      <c r="DU31" s="121"/>
      <c r="DV31" s="121"/>
      <c r="DW31" s="121"/>
      <c r="DX31" s="121"/>
      <c r="DY31" s="121"/>
      <c r="DZ31" s="121"/>
      <c r="EA31" s="111"/>
      <c r="EB31" s="111"/>
    </row>
    <row r="32" ht="17" customHeight="1">
      <c r="A32" s="111"/>
      <c r="B32" s="111"/>
      <c r="C32" s="244">
        <v>4</v>
      </c>
      <c r="D32" s="303">
        <f>IF(AA32="-",INDEX(DV$1:DV$23,MATCH(C32,$DW$1:$DW$23,0)),AA32)</f>
      </c>
      <c r="E32" s="182"/>
      <c r="F32" s="297">
        <f>INDEX(F$1:F$23,MATCH(C32,$DW$1:$DW$23,0))</f>
      </c>
      <c r="G32" s="297">
        <f>INDEX(G$1:G$23,MATCH(C32,$DW$1:$DW$23,0))</f>
      </c>
      <c r="H32" s="297">
        <f>INDEX(H$1:H$23,MATCH(C32,$DW$1:$DW$23,0))</f>
      </c>
      <c r="I32" s="182"/>
      <c r="J32" s="182"/>
      <c r="K32" s="308"/>
      <c r="L32" s="178">
        <f>INDEX(P$1:P$23,MATCH(C32,$DW$1:$DW$23,0))</f>
      </c>
      <c r="M32" s="163">
        <f>INDEX(U$1:U$23,MATCH(C32,$DW$1:$DW$23,0))</f>
      </c>
      <c r="N32" s="163">
        <f>INDEX(Z$1:Z$23,MATCH(C32,$DW$1:$DW$23,0))</f>
      </c>
      <c r="O32" s="177">
        <f>INDEX(AE$1:AE$23,MATCH(C32,$DW$1:$DW$23,0))</f>
      </c>
      <c r="P32" s="178">
        <f>INDEX(AJ$1:AJ$23,MATCH(C32,$DW$1:$DW$23,0))</f>
      </c>
      <c r="Q32" s="163">
        <f>INDEX(AO$1:AO$23,MATCH(C32,$DW$1:$DW$23,0))</f>
      </c>
      <c r="R32" s="163">
        <f>INDEX(AT$1:AT$23,MATCH(C32,$DW$1:$DW$23,0))</f>
      </c>
      <c r="S32" s="169">
        <f>INDEX(AY$1:AY$23,MATCH(C32,$DW$1:$DW$23,0))</f>
      </c>
      <c r="T32" s="309">
        <f>INDEX(AZ$1:AZ$23,MATCH(C32,$DW$1:$DW$23,0))</f>
      </c>
      <c r="U32" s="178">
        <f>INDEX(BE$1:BE$23,MATCH(C32,$DW$1:$DW$23,0))</f>
      </c>
      <c r="V32" s="163">
        <f>INDEX(BJ1:BJ35,MATCH(C32,$DW1:$DW35,0))</f>
      </c>
      <c r="W32" s="163">
        <f>INDEX(BO$1:BO$23,MATCH(C32,$DW$1:$DW$23,0))</f>
      </c>
      <c r="X32" s="163">
        <f>INDEX(BT$1:BT$23,MATCH(C32,$DW$1:$DW$23,0))</f>
      </c>
      <c r="Y32" s="163">
        <f>INDEX(BY$1:BY$23,MATCH(C32,$DW$1:$DW$23,0))</f>
      </c>
      <c r="Z32" s="169">
        <f>INDEX(CD$1:CD$23,MATCH(C32,$DW$1:$DW$23,0))</f>
      </c>
      <c r="AA32" s="310">
        <f>INDEX(DY$1:DY$23,MATCH(C32,$DW$1:$DW$23,0))</f>
      </c>
      <c r="AB32" s="178">
        <f>INDEX(DH$1:DH$23,MATCH(C32,$DW$1:$DW$23,0))</f>
      </c>
      <c r="AC32" s="162">
        <f>INDEX(DI$1:DI$23,MATCH(C32,$DW$1:$DW$23,0))</f>
      </c>
      <c r="AD32" s="179">
        <f>INDEX(D$1:D$23,MATCH(C32,$DW$1:$DW$23,0))</f>
      </c>
      <c r="AE32" s="180">
        <f>INDEX(DX$1:DX$23,MATCH(C32,$DW$1:$DW$23,0))</f>
      </c>
      <c r="AF32" s="257">
        <f>IF(AC32&gt;=150,"Point","-")</f>
      </c>
      <c r="AG32" s="31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121"/>
      <c r="BY32" s="121"/>
      <c r="BZ32" s="121"/>
      <c r="CA32" s="121"/>
      <c r="CB32" s="121"/>
      <c r="CC32" s="121"/>
      <c r="CD32" s="121"/>
      <c r="CE32" s="121"/>
      <c r="CF32" s="121"/>
      <c r="CG32" s="121"/>
      <c r="CH32" s="121"/>
      <c r="CI32" s="121"/>
      <c r="CJ32" s="121"/>
      <c r="CK32" s="121"/>
      <c r="CL32" s="121"/>
      <c r="CM32" s="121"/>
      <c r="CN32" s="121"/>
      <c r="CO32" s="121"/>
      <c r="CP32" s="121"/>
      <c r="CQ32" s="121"/>
      <c r="CR32" s="121"/>
      <c r="CS32" s="121"/>
      <c r="CT32" s="121"/>
      <c r="CU32" s="121"/>
      <c r="CV32" s="121"/>
      <c r="CW32" s="121"/>
      <c r="CX32" s="121"/>
      <c r="CY32" s="121"/>
      <c r="CZ32" s="121"/>
      <c r="DA32" s="121"/>
      <c r="DB32" s="121"/>
      <c r="DC32" s="121"/>
      <c r="DD32" s="121"/>
      <c r="DE32" s="121"/>
      <c r="DF32" s="121"/>
      <c r="DG32" s="121"/>
      <c r="DH32" s="121"/>
      <c r="DI32" s="121"/>
      <c r="DJ32" s="121"/>
      <c r="DK32" s="121"/>
      <c r="DL32" s="121"/>
      <c r="DM32" s="121"/>
      <c r="DN32" s="121"/>
      <c r="DO32" s="121"/>
      <c r="DP32" s="121"/>
      <c r="DQ32" s="121"/>
      <c r="DR32" s="121"/>
      <c r="DS32" s="121"/>
      <c r="DT32" s="121"/>
      <c r="DU32" s="121"/>
      <c r="DV32" s="121"/>
      <c r="DW32" s="121"/>
      <c r="DX32" s="121"/>
      <c r="DY32" s="121"/>
      <c r="DZ32" s="121"/>
      <c r="EA32" s="111"/>
      <c r="EB32" s="111"/>
    </row>
    <row r="33" ht="17" customHeight="1">
      <c r="A33" s="111"/>
      <c r="B33" s="111"/>
      <c r="C33" s="244">
        <v>5</v>
      </c>
      <c r="D33" s="303">
        <f>IF(AA33="-",INDEX(DV$1:DV$23,MATCH(C33,$DW$1:$DW$23,0)),AA33)</f>
      </c>
      <c r="E33" s="182"/>
      <c r="F33" s="297">
        <f>INDEX(F$1:F$23,MATCH(C33,$DW$1:$DW$23,0))</f>
      </c>
      <c r="G33" s="297">
        <f>INDEX(G$1:G$23,MATCH(C33,$DW$1:$DW$23,0))</f>
      </c>
      <c r="H33" s="297">
        <f>INDEX(H$1:H$23,MATCH(C33,$DW$1:$DW$23,0))</f>
      </c>
      <c r="I33" s="182"/>
      <c r="J33" s="182"/>
      <c r="K33" s="308"/>
      <c r="L33" s="178">
        <f>INDEX(P$1:P$23,MATCH(C33,$DW$1:$DW$23,0))</f>
      </c>
      <c r="M33" s="163">
        <f>INDEX(U$1:U$23,MATCH(C33,$DW$1:$DW$23,0))</f>
      </c>
      <c r="N33" s="163">
        <f>INDEX(Z$1:Z$23,MATCH(C33,$DW$1:$DW$23,0))</f>
      </c>
      <c r="O33" s="177">
        <f>INDEX(AE$1:AE$23,MATCH(C33,$DW$1:$DW$23,0))</f>
      </c>
      <c r="P33" s="178">
        <f>INDEX(AJ$1:AJ$23,MATCH(C33,$DW$1:$DW$23,0))</f>
      </c>
      <c r="Q33" s="163">
        <f>INDEX(AO$1:AO$23,MATCH(C33,$DW$1:$DW$23,0))</f>
      </c>
      <c r="R33" s="163">
        <f>INDEX(AT$1:AT$23,MATCH(C33,$DW$1:$DW$23,0))</f>
      </c>
      <c r="S33" s="169">
        <f>INDEX(AY$1:AY$23,MATCH(C33,$DW$1:$DW$23,0))</f>
      </c>
      <c r="T33" s="309">
        <f>INDEX(AZ$1:AZ$23,MATCH(C33,$DW$1:$DW$23,0))</f>
      </c>
      <c r="U33" s="178">
        <f>INDEX(BE$1:BE$23,MATCH(C33,$DW$1:$DW$23,0))</f>
      </c>
      <c r="V33" s="163">
        <f>INDEX(BJ1:BJ35,MATCH(C33,$DW1:$DW35,0))</f>
      </c>
      <c r="W33" s="163">
        <f>INDEX(BO$1:BO$23,MATCH(C33,$DW$1:$DW$23,0))</f>
      </c>
      <c r="X33" s="163">
        <f>INDEX(BT$1:BT$23,MATCH(C33,$DW$1:$DW$23,0))</f>
      </c>
      <c r="Y33" s="163">
        <f>INDEX(BY$1:BY$23,MATCH(C33,$DW$1:$DW$23,0))</f>
      </c>
      <c r="Z33" s="169">
        <f>INDEX(CD$1:CD$23,MATCH(C33,$DW$1:$DW$23,0))</f>
      </c>
      <c r="AA33" s="310">
        <f>INDEX(DY$1:DY$23,MATCH(C33,$DW$1:$DW$23,0))</f>
      </c>
      <c r="AB33" s="178">
        <f>INDEX(DH$1:DH$23,MATCH(C33,$DW$1:$DW$23,0))</f>
      </c>
      <c r="AC33" s="162">
        <f>INDEX(DI$1:DI$23,MATCH(C33,$DW$1:$DW$23,0))</f>
      </c>
      <c r="AD33" s="179">
        <f>INDEX(D$1:D$23,MATCH(C33,$DW$1:$DW$23,0))</f>
      </c>
      <c r="AE33" s="180">
        <f>INDEX(DX$1:DX$23,MATCH(C33,$DW$1:$DW$23,0))</f>
      </c>
      <c r="AF33" s="257">
        <f>IF(AC33&gt;=150,"Point","-")</f>
      </c>
      <c r="AG33" s="259"/>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S33" s="111"/>
      <c r="BT33" s="111"/>
      <c r="BU33" s="111"/>
      <c r="BV33" s="111"/>
      <c r="BW33" s="111"/>
      <c r="BX33" s="111"/>
      <c r="BY33" s="111"/>
      <c r="BZ33" s="111"/>
      <c r="CA33" s="111"/>
      <c r="CB33" s="111"/>
      <c r="CC33" s="111"/>
      <c r="CD33" s="111"/>
      <c r="CE33" s="111"/>
      <c r="CF33" s="111"/>
      <c r="CG33" s="111"/>
      <c r="CH33" s="111"/>
      <c r="CI33" s="111"/>
      <c r="CJ33" s="111"/>
      <c r="CK33" s="111"/>
      <c r="CL33" s="111"/>
      <c r="CM33" s="111"/>
      <c r="CN33" s="111"/>
      <c r="CO33" s="111"/>
      <c r="CP33" s="111"/>
      <c r="CQ33" s="111"/>
      <c r="CR33" s="111"/>
      <c r="CS33" s="111"/>
      <c r="CT33" s="111"/>
      <c r="CU33" s="111"/>
      <c r="CV33" s="111"/>
      <c r="CW33" s="111"/>
      <c r="CX33" s="111"/>
      <c r="CY33" s="111"/>
      <c r="CZ33" s="111"/>
      <c r="DA33" s="111"/>
      <c r="DB33" s="111"/>
      <c r="DC33" s="111"/>
      <c r="DD33" s="111"/>
      <c r="DE33" s="111"/>
      <c r="DF33" s="111"/>
      <c r="DG33" s="111"/>
      <c r="DH33" s="111"/>
      <c r="DI33" s="111"/>
      <c r="DJ33" s="111"/>
      <c r="DK33" s="111"/>
      <c r="DL33" s="111"/>
      <c r="DM33" s="111"/>
      <c r="DN33" s="111"/>
      <c r="DO33" s="111"/>
      <c r="DP33" s="111"/>
      <c r="DQ33" s="111"/>
      <c r="DR33" s="111"/>
      <c r="DS33" s="111"/>
      <c r="DT33" s="111"/>
      <c r="DU33" s="111"/>
      <c r="DV33" s="111"/>
      <c r="DW33" s="111"/>
      <c r="DX33" s="111"/>
      <c r="DY33" s="111"/>
      <c r="DZ33" s="111"/>
      <c r="EA33" s="111"/>
      <c r="EB33" s="111"/>
    </row>
    <row r="34" ht="17" customHeight="1">
      <c r="A34" s="111"/>
      <c r="B34" s="111"/>
      <c r="C34" s="244">
        <v>6</v>
      </c>
      <c r="D34" s="303">
        <f>IF(AA34="-",INDEX(DV$1:DV$23,MATCH(C34,$DW$1:$DW$23,0)),AA34)</f>
      </c>
      <c r="E34" s="182"/>
      <c r="F34" s="297">
        <f>INDEX(F$1:F$23,MATCH(C34,$DW$1:$DW$23,0))</f>
      </c>
      <c r="G34" s="297">
        <f>INDEX(G$1:G$23,MATCH(C34,$DW$1:$DW$23,0))</f>
      </c>
      <c r="H34" s="297">
        <f>INDEX(H$1:H$23,MATCH(C34,$DW$1:$DW$23,0))</f>
      </c>
      <c r="I34" s="182"/>
      <c r="J34" s="182"/>
      <c r="K34" s="308"/>
      <c r="L34" s="178">
        <f>INDEX(P$1:P$23,MATCH(C34,$DW$1:$DW$23,0))</f>
      </c>
      <c r="M34" s="163">
        <f>INDEX(U$1:U$23,MATCH(C34,$DW$1:$DW$23,0))</f>
      </c>
      <c r="N34" s="163">
        <f>INDEX(Z$1:Z$23,MATCH(C34,$DW$1:$DW$23,0))</f>
      </c>
      <c r="O34" s="177">
        <f>INDEX(AE$1:AE$23,MATCH(C34,$DW$1:$DW$23,0))</f>
      </c>
      <c r="P34" s="178">
        <f>INDEX(AJ$1:AJ$23,MATCH(C34,$DW$1:$DW$23,0))</f>
      </c>
      <c r="Q34" s="163">
        <f>INDEX(AO$1:AO$23,MATCH(C34,$DW$1:$DW$23,0))</f>
      </c>
      <c r="R34" s="163">
        <f>INDEX(AT$1:AT$23,MATCH(C34,$DW$1:$DW$23,0))</f>
      </c>
      <c r="S34" s="169">
        <f>INDEX(AY$1:AY$23,MATCH(C34,$DW$1:$DW$23,0))</f>
      </c>
      <c r="T34" s="309">
        <f>INDEX(AZ$1:AZ$23,MATCH(C34,$DW$1:$DW$23,0))</f>
      </c>
      <c r="U34" s="178">
        <f>INDEX(BE$1:BE$23,MATCH(C34,$DW$1:$DW$23,0))</f>
      </c>
      <c r="V34" s="163">
        <f>INDEX(BJ1:BJ35,MATCH(C34,$DW1:$DW35,0))</f>
      </c>
      <c r="W34" s="163">
        <f>INDEX(BO$1:BO$23,MATCH(C34,$DW$1:$DW$23,0))</f>
      </c>
      <c r="X34" s="163">
        <f>INDEX(BT$1:BT$23,MATCH(C34,$DW$1:$DW$23,0))</f>
      </c>
      <c r="Y34" s="163">
        <f>INDEX(BY$1:BY$23,MATCH(C34,$DW$1:$DW$23,0))</f>
      </c>
      <c r="Z34" s="169">
        <f>INDEX(CD$1:CD$23,MATCH(C34,$DW$1:$DW$23,0))</f>
      </c>
      <c r="AA34" s="310">
        <f>INDEX(DY$1:DY$23,MATCH(C34,$DW$1:$DW$23,0))</f>
      </c>
      <c r="AB34" s="178">
        <f>INDEX(DH$1:DH$23,MATCH(C34,$DW$1:$DW$23,0))</f>
      </c>
      <c r="AC34" s="162">
        <f>INDEX(DI$1:DI$23,MATCH(C34,$DW$1:$DW$23,0))</f>
      </c>
      <c r="AD34" s="187">
        <f>INDEX(D$1:D$23,MATCH(C34,$DW$1:$DW$23,0))</f>
      </c>
      <c r="AE34" s="180">
        <f>INDEX(DX$1:DX$23,MATCH(C34,$DW$1:$DW$23,0))</f>
      </c>
      <c r="AF34" s="257">
        <f>IF(AC34&gt;=150,"Point","-")</f>
      </c>
      <c r="AG34" s="259"/>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c r="BY34" s="111"/>
      <c r="BZ34" s="111"/>
      <c r="CA34" s="111"/>
      <c r="CB34" s="111"/>
      <c r="CC34" s="111"/>
      <c r="CD34" s="111"/>
      <c r="CE34" s="111"/>
      <c r="CF34" s="111"/>
      <c r="CG34" s="111"/>
      <c r="CH34" s="111"/>
      <c r="CI34" s="111"/>
      <c r="CJ34" s="111"/>
      <c r="CK34" s="111"/>
      <c r="CL34" s="111"/>
      <c r="CM34" s="111"/>
      <c r="CN34" s="111"/>
      <c r="CO34" s="111"/>
      <c r="CP34" s="111"/>
      <c r="CQ34" s="111"/>
      <c r="CR34" s="111"/>
      <c r="CS34" s="111"/>
      <c r="CT34" s="111"/>
      <c r="CU34" s="111"/>
      <c r="CV34" s="111"/>
      <c r="CW34" s="111"/>
      <c r="CX34" s="111"/>
      <c r="CY34" s="111"/>
      <c r="CZ34" s="111"/>
      <c r="DA34" s="111"/>
      <c r="DB34" s="111"/>
      <c r="DC34" s="111"/>
      <c r="DD34" s="111"/>
      <c r="DE34" s="111"/>
      <c r="DF34" s="111"/>
      <c r="DG34" s="111"/>
      <c r="DH34" s="111"/>
      <c r="DI34" s="111"/>
      <c r="DJ34" s="111"/>
      <c r="DK34" s="111"/>
      <c r="DL34" s="111"/>
      <c r="DM34" s="111"/>
      <c r="DN34" s="111"/>
      <c r="DO34" s="111"/>
      <c r="DP34" s="111"/>
      <c r="DQ34" s="111"/>
      <c r="DR34" s="111"/>
      <c r="DS34" s="111"/>
      <c r="DT34" s="111"/>
      <c r="DU34" s="111"/>
      <c r="DV34" s="111"/>
      <c r="DW34" s="111"/>
      <c r="DX34" s="111"/>
      <c r="DY34" s="111"/>
      <c r="DZ34" s="111"/>
      <c r="EA34" s="111"/>
      <c r="EB34" s="111"/>
    </row>
    <row r="35" ht="16.5" customHeight="1">
      <c r="A35" s="111"/>
      <c r="B35" s="111"/>
      <c r="C35" s="244">
        <v>7</v>
      </c>
      <c r="D35" s="303">
        <f>IF(AA35="-",INDEX(DV$1:DV$23,MATCH(C35,$DW$1:$DW$23,0)),AA35)</f>
      </c>
      <c r="E35" s="182"/>
      <c r="F35" s="297">
        <f>INDEX(F$1:F$23,MATCH(C35,$DW$1:$DW$23,0))</f>
      </c>
      <c r="G35" s="297">
        <f>INDEX(G$1:G$23,MATCH(C35,$DW$1:$DW$23,0))</f>
      </c>
      <c r="H35" s="297">
        <f>INDEX(H$1:H$23,MATCH(C35,$DW$1:$DW$23,0))</f>
      </c>
      <c r="I35" s="182"/>
      <c r="J35" s="182"/>
      <c r="K35" s="308"/>
      <c r="L35" s="178">
        <f>INDEX(P$1:P$23,MATCH(C35,$DW$1:$DW$23,0))</f>
      </c>
      <c r="M35" s="163">
        <f>INDEX(U$1:U$23,MATCH(C35,$DW$1:$DW$23,0))</f>
      </c>
      <c r="N35" s="163">
        <f>INDEX(Z$1:Z$23,MATCH(C35,$DW$1:$DW$23,0))</f>
      </c>
      <c r="O35" s="169">
        <f>INDEX(AE$1:AE$23,MATCH(C35,$DW$1:$DW$23,0))</f>
      </c>
      <c r="P35" s="178">
        <f>INDEX(AJ$1:AJ$23,MATCH(C35,$DW$1:$DW$23,0))</f>
      </c>
      <c r="Q35" s="163">
        <f>INDEX(AO$1:AO$23,MATCH(C35,$DW$1:$DW$23,0))</f>
      </c>
      <c r="R35" s="163">
        <f>INDEX(AT$1:AT$23,MATCH(C35,$DW$1:$DW$23,0))</f>
      </c>
      <c r="S35" s="169">
        <f>INDEX(AY$1:AY$23,MATCH(C35,$DW$1:$DW$23,0))</f>
      </c>
      <c r="T35" s="309">
        <f>INDEX(AZ$1:AZ$23,MATCH(C35,$DW$1:$DW$23,0))</f>
      </c>
      <c r="U35" s="178">
        <f>INDEX(BE$1:BE$23,MATCH(C35,$DW$1:$DW$23,0))</f>
      </c>
      <c r="V35" s="163">
        <f>INDEX(BJ1:BJ35,MATCH(C35,$DW1:$DW35,0))</f>
      </c>
      <c r="W35" s="163">
        <f>INDEX(BO$1:BO$23,MATCH(C35,$DW$1:$DW$23,0))</f>
      </c>
      <c r="X35" s="163">
        <f>INDEX(BT$1:BT$23,MATCH(C35,$DW$1:$DW$23,0))</f>
      </c>
      <c r="Y35" s="163">
        <f>INDEX(BY$1:BY$23,MATCH(C35,$DW$1:$DW$23,0))</f>
      </c>
      <c r="Z35" s="169">
        <f>INDEX(CD$1:CD$23,MATCH(C35,$DW$1:$DW$23,0))</f>
      </c>
      <c r="AA35" s="310">
        <f>INDEX(DY$1:DY$23,MATCH(C35,$DW$1:$DW$23,0))</f>
      </c>
      <c r="AB35" s="178">
        <f>INDEX(DH$1:DH$23,MATCH(C35,$DW$1:$DW$23,0))</f>
      </c>
      <c r="AC35" s="162">
        <f>INDEX(DI$1:DI$23,MATCH(C35,$DW$1:$DW$23,0))</f>
      </c>
      <c r="AD35" s="187">
        <f>INDEX(D$1:D$23,MATCH(C35,$DW$1:$DW$23,0))</f>
      </c>
      <c r="AE35" s="180">
        <f>INDEX(DX$1:DX$23,MATCH(C35,$DW$1:$DW$23,0))</f>
      </c>
      <c r="AF35" s="271">
        <f>IF(AC35&gt;=150,"Point","-")</f>
      </c>
      <c r="AG35" s="259"/>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11"/>
      <c r="BY35" s="111"/>
      <c r="BZ35" s="111"/>
      <c r="CA35" s="111"/>
      <c r="CB35" s="111"/>
      <c r="CC35" s="111"/>
      <c r="CD35" s="111"/>
      <c r="CE35" s="111"/>
      <c r="CF35" s="111"/>
      <c r="CG35" s="111"/>
      <c r="CH35" s="111"/>
      <c r="CI35" s="111"/>
      <c r="CJ35" s="111"/>
      <c r="CK35" s="111"/>
      <c r="CL35" s="111"/>
      <c r="CM35" s="111"/>
      <c r="CN35" s="111"/>
      <c r="CO35" s="111"/>
      <c r="CP35" s="111"/>
      <c r="CQ35" s="111"/>
      <c r="CR35" s="111"/>
      <c r="CS35" s="111"/>
      <c r="CT35" s="111"/>
      <c r="CU35" s="111"/>
      <c r="CV35" s="111"/>
      <c r="CW35" s="111"/>
      <c r="CX35" s="111"/>
      <c r="CY35" s="111"/>
      <c r="CZ35" s="111"/>
      <c r="DA35" s="111"/>
      <c r="DB35" s="111"/>
      <c r="DC35" s="111"/>
      <c r="DD35" s="111"/>
      <c r="DE35" s="111"/>
      <c r="DF35" s="111"/>
      <c r="DG35" s="111"/>
      <c r="DH35" s="111"/>
      <c r="DI35" s="111"/>
      <c r="DJ35" s="111"/>
      <c r="DK35" s="111"/>
      <c r="DL35" s="111"/>
      <c r="DM35" s="111"/>
      <c r="DN35" s="111"/>
      <c r="DO35" s="111"/>
      <c r="DP35" s="111"/>
      <c r="DQ35" s="111"/>
      <c r="DR35" s="111"/>
      <c r="DS35" s="111"/>
      <c r="DT35" s="111"/>
      <c r="DU35" s="111"/>
      <c r="DV35" s="111"/>
      <c r="DW35" s="111"/>
      <c r="DX35" s="111"/>
      <c r="DY35" s="111"/>
      <c r="DZ35" s="111"/>
      <c r="EA35" s="111"/>
      <c r="EB35" s="111"/>
    </row>
  </sheetData>
  <mergeCells count="29">
    <mergeCell ref="CY3:DB3"/>
    <mergeCell ref="CU3:CX3"/>
    <mergeCell ref="CQ3:CT3"/>
    <mergeCell ref="CM3:CP3"/>
    <mergeCell ref="CI3:CL3"/>
    <mergeCell ref="CE3:CH3"/>
    <mergeCell ref="DD3:DG3"/>
    <mergeCell ref="BZ3:CD3"/>
    <mergeCell ref="BU3:BY3"/>
    <mergeCell ref="BP3:BT3"/>
    <mergeCell ref="BK3:BO3"/>
    <mergeCell ref="BF3:BJ3"/>
    <mergeCell ref="BA3:BE3"/>
    <mergeCell ref="AU3:AY3"/>
    <mergeCell ref="AP3:AT3"/>
    <mergeCell ref="AK3:AO3"/>
    <mergeCell ref="AF3:AJ3"/>
    <mergeCell ref="AA3:AE3"/>
    <mergeCell ref="V3:Z3"/>
    <mergeCell ref="Q3:U3"/>
    <mergeCell ref="L3:P3"/>
    <mergeCell ref="U27:AA27"/>
    <mergeCell ref="P27:T27"/>
    <mergeCell ref="L27:O27"/>
    <mergeCell ref="BA2:DG2"/>
    <mergeCell ref="AF2:AZ2"/>
    <mergeCell ref="L2:AE2"/>
    <mergeCell ref="D2:H2"/>
    <mergeCell ref="D1:H1"/>
  </mergeCells>
  <pageMargins left="0.75" right="0.75" top="1" bottom="1" header="0.5" footer="0.5"/>
  <pageSetup firstPageNumber="1" fitToHeight="1" fitToWidth="1" scale="100" useFirstPageNumber="0" orientation="portrait" pageOrder="downThenOver"/>
  <headerFooter>
    <oddHeader>&amp;C&amp;"Arial,Regular"&amp;10&amp;K000000HTM 1</oddHeader>
    <oddFooter>&amp;C&amp;"Arial,Regular"&amp;10&amp;K000000Pagina &amp;P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